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<sst xmlns="http://schemas.openxmlformats.org/spreadsheetml/2006/main" count="5433" uniqueCount="796">
  <si>
    <t>File opened</t>
  </si>
  <si>
    <t>2023-04-05 14:01:59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</si>
  <si>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</si>
  <si>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</si>
  <si>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</si>
  <si>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</si>
  <si>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</si>
  <si>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</si>
  <si>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</si>
  <si>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</si>
  <si>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</si>
  <si>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</si>
  <si>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</si>
  <si>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{"co2bspan2b": "0.174103", "co2aspan2b": "0.174099", "co2bspanconc2": "0", "co2bzero": "0.903539", "co2aspanconc1": "992.9", "oxygen": "21", "h2obspanconc2": "0", "flowazero": "0.303", "h2obspan1": "0.999892", "h2oaspan2b": "0.0686183", "flowbzero": "0.29", "h2oazero": "1.09901", "tazero": "0.0691242", "flowmeterzero": "0.985443", "co2aspan2a": "0.175737", "co2bspan2": "0", "h2oaspan1": "1.00735", "h2obspan2a": "0.0685566", "co2aspan2": "0", "co2bspanconc1": "992.9", "tbzero": "0.170916", "chamberpressurezero": "2.60544", "ssb_ref": "48766.6", "h2obspanconc1": "12.34", "h2obspan2b": "0.0685491", "co2azero": "0.902659", "h2oaspanconc1": "12.34", "h2obspan2": "0", "h2oaspan2": "0", "co2bspan1": "0.991094", "co2aspan1": "0.990681", "h2obzero": "1.10795", "ssa_ref": "44196.8", "h2oaspanconc2": "0", "co2bspan2a": "0.175667", "h2oaspan2a": "0.0681178", "co2aspanconc2": "0"}</t>
  </si>
  <si>
    <t>CO2 rangematch</t>
  </si>
  <si>
    <t>Wed Apr  5 13:12</t>
  </si>
  <si>
    <t>H2O rangematch</t>
  </si>
  <si>
    <t>Wed Apr  5 13:21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</si>
  <si>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</si>
  <si>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</si>
  <si>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</si>
  <si>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</si>
  <si>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</si>
  <si>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</si>
  <si>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</si>
  <si>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</si>
  <si>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</si>
  <si>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14:01:59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</si>
  <si>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</si>
  <si>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</si>
  <si>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</si>
  <si>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</si>
  <si>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</si>
  <si>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</si>
  <si>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</si>
  <si>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</si>
  <si>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</si>
  <si>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</si>
  <si>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</si>
  <si>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</si>
  <si>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</si>
  <si>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</si>
  <si>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</si>
  <si>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</si>
  <si>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</si>
  <si>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</si>
  <si>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</si>
  <si>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</si>
  <si>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</si>
  <si>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</si>
  <si>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</si>
  <si>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</si>
  <si>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</si>
  <si>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</si>
  <si>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</si>
  <si>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</si>
  <si>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</si>
  <si>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</si>
  <si>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</si>
  <si>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</si>
  <si>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</si>
  <si>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</si>
  <si>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</si>
  <si>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</si>
  <si>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</si>
  <si>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</si>
  <si>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</si>
  <si>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</si>
  <si>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</si>
  <si>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</si>
  <si>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</si>
  <si>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</si>
  <si>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</si>
  <si>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</si>
  <si>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</si>
  <si>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</si>
  <si>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</si>
  <si>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</si>
  <si>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</si>
  <si>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</si>
  <si>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2.90782 85.118 379.162 627.759 875.88 1064.96 1246.57 1420</t>
  </si>
  <si>
    <t>Fs_true</t>
  </si>
  <si>
    <t>0.529113 108.167 401.09 603.536 801.181 1001.6 1201.3 1401.92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</si>
  <si>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</si>
  <si>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</si>
  <si>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</si>
  <si>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</si>
  <si>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</si>
  <si>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</si>
  <si>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</si>
  <si>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</si>
  <si>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</si>
  <si>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</si>
  <si>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</si>
  <si>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</si>
  <si>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</si>
  <si>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</si>
  <si>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</si>
  <si>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</si>
  <si>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</si>
  <si>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</si>
  <si>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</si>
  <si>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</si>
  <si>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</si>
  <si>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</si>
  <si>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</si>
  <si>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</si>
  <si>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</si>
  <si>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</si>
  <si>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</si>
  <si>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</si>
  <si>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</si>
  <si>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</si>
  <si>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</si>
  <si>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</si>
  <si>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</si>
  <si>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</si>
  <si>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</si>
  <si>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</si>
  <si>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</si>
  <si>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</si>
  <si>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</si>
  <si>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</si>
  <si>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</si>
  <si>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</si>
  <si>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</si>
  <si>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</si>
  <si>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</si>
  <si>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</si>
  <si>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</si>
  <si>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</si>
  <si>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</si>
  <si>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</si>
  <si>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</si>
  <si>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</si>
  <si>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</si>
  <si>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</si>
  <si>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</si>
  <si>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</si>
  <si>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</si>
  <si>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</si>
  <si>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</si>
  <si>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</si>
  <si>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</si>
  <si>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</si>
  <si>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</si>
  <si>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</si>
  <si>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</si>
  <si>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</si>
  <si>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</si>
  <si>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</si>
  <si>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</si>
  <si>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</si>
  <si>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</si>
  <si>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</si>
  <si>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</si>
  <si>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</si>
  <si>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</si>
  <si>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</si>
  <si>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</si>
  <si>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</si>
  <si>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</si>
  <si>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</si>
  <si>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</si>
  <si>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</si>
  <si>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</si>
  <si>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</si>
  <si>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</si>
  <si>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</si>
  <si>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</si>
  <si>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</si>
  <si>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</si>
  <si>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</si>
  <si>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</si>
  <si>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</si>
  <si>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</si>
  <si>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</si>
  <si>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</si>
  <si>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</si>
  <si>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</si>
  <si>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</si>
  <si>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</si>
  <si>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</si>
  <si>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</si>
  <si>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</si>
  <si>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</si>
  <si>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</si>
  <si>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</si>
  <si>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</si>
  <si>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</si>
  <si>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</si>
  <si>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</si>
  <si>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</si>
  <si>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</si>
  <si>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</si>
  <si>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</si>
  <si>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</si>
  <si>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</si>
  <si>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</si>
  <si>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</si>
  <si>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</si>
  <si>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</si>
  <si>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</si>
  <si>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</si>
  <si>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</si>
  <si>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</si>
  <si>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</si>
  <si>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</si>
  <si>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</si>
  <si>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</si>
  <si>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</si>
  <si>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</si>
  <si>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</si>
  <si>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</si>
  <si>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</si>
  <si>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</si>
  <si>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</si>
  <si>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</si>
  <si>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</si>
  <si>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</si>
  <si>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</si>
  <si>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</si>
  <si>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</si>
  <si>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</si>
  <si>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</si>
  <si>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</si>
  <si>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</si>
  <si>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</si>
  <si>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</si>
  <si>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</si>
  <si>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</si>
  <si>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</si>
  <si>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</si>
  <si>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</si>
  <si>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</si>
  <si>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</si>
  <si>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</si>
  <si>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</si>
  <si>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</si>
  <si>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</si>
  <si>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</si>
  <si>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</si>
  <si>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</si>
  <si>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</si>
  <si>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</si>
  <si>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</si>
  <si>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</si>
  <si>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</si>
  <si>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</si>
  <si>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</si>
  <si>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</si>
  <si>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</si>
  <si>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</si>
  <si>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</si>
  <si>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</si>
  <si>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</si>
  <si>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</si>
  <si>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</si>
  <si>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</si>
  <si>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</si>
  <si>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</si>
  <si>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</si>
  <si>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</si>
  <si>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</si>
  <si>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</si>
  <si>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</si>
  <si>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</si>
  <si>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</si>
  <si>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</si>
  <si>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</si>
  <si>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</si>
  <si>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</si>
  <si>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</si>
  <si>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</si>
  <si>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</si>
  <si>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</si>
  <si>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</si>
  <si>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</si>
  <si>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</si>
  <si>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</si>
  <si>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</si>
  <si>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</si>
  <si>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</si>
  <si>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</si>
  <si>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</si>
  <si>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</si>
  <si>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</si>
  <si>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</si>
  <si>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</si>
  <si>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</si>
  <si>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</si>
  <si>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</si>
  <si>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</si>
  <si>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</si>
  <si>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</si>
  <si>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</si>
  <si>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</si>
  <si>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</si>
  <si>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</si>
  <si>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</si>
  <si>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</si>
  <si>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</si>
  <si>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</si>
  <si>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</si>
  <si>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</si>
  <si>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</si>
  <si>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</si>
  <si>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</si>
  <si>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</si>
  <si>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</si>
  <si>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</si>
  <si>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</si>
  <si>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</si>
  <si>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</si>
  <si>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</si>
  <si>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</si>
  <si>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</si>
  <si>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</si>
  <si>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</si>
  <si>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</si>
  <si>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</si>
  <si>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</si>
  <si>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</si>
  <si>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</si>
  <si>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</si>
  <si>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</si>
  <si>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</si>
  <si>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</si>
  <si>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</si>
  <si>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</si>
  <si>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</si>
  <si>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</si>
  <si>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</si>
  <si>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</si>
  <si>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</si>
  <si>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</si>
  <si>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</si>
  <si>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</si>
  <si>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</si>
  <si>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</si>
  <si>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</si>
  <si>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</si>
  <si>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</si>
  <si>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</si>
  <si>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</si>
  <si>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</si>
  <si>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</si>
  <si>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</si>
  <si>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</si>
  <si>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</si>
  <si>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</si>
  <si>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</si>
  <si>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</si>
  <si>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</si>
  <si>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</si>
  <si>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</si>
  <si>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</si>
  <si>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</si>
  <si>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</si>
  <si>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</si>
  <si>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</si>
  <si>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</si>
  <si>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</si>
  <si>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</si>
  <si>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</si>
  <si>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</si>
  <si>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</si>
  <si>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</si>
  <si>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</si>
  <si>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</si>
  <si>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</si>
  <si>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</si>
  <si>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</si>
  <si>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</si>
  <si>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</si>
  <si>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</si>
  <si>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</si>
  <si>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</si>
  <si>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</si>
  <si>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</si>
  <si>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</si>
  <si>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</si>
  <si>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</si>
  <si>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</si>
  <si>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</si>
  <si>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</si>
  <si>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</si>
  <si>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</si>
  <si>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</si>
  <si>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</si>
  <si>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</si>
  <si>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</si>
  <si>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</si>
  <si>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</si>
  <si>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</si>
  <si>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</si>
  <si>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</si>
  <si>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</si>
  <si>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</si>
  <si>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</si>
  <si>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</si>
  <si>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</si>
  <si>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</si>
  <si>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19:27:18</t>
  </si>
  <si>
    <t>19:27:18</t>
  </si>
  <si>
    <t>ely_can8_t4_ch2</t>
  </si>
  <si>
    <t>ozzie</t>
  </si>
  <si>
    <t>-</t>
  </si>
  <si>
    <t>0: Broadleaf</t>
  </si>
  <si>
    <t>--:--:--</t>
  </si>
  <si>
    <t>1/1</t>
  </si>
  <si>
    <t>11111111</t>
  </si>
  <si>
    <t>oooooooo</t>
  </si>
  <si>
    <t>off</t>
  </si>
  <si>
    <t>20171115 19:27:23</t>
  </si>
  <si>
    <t>19:27:23</t>
  </si>
  <si>
    <t>20171115 19:27:28</t>
  </si>
  <si>
    <t>19:27:28</t>
  </si>
  <si>
    <t>20171115 19:27:33</t>
  </si>
  <si>
    <t>19:27:33</t>
  </si>
  <si>
    <t>20171115 19:27:38</t>
  </si>
  <si>
    <t>19:27:38</t>
  </si>
  <si>
    <t>20171115 19:27:43</t>
  </si>
  <si>
    <t>19:27:43</t>
  </si>
  <si>
    <t>20171115 19:27:48</t>
  </si>
  <si>
    <t>19:27:48</t>
  </si>
  <si>
    <t>20171115 19:27:53</t>
  </si>
  <si>
    <t>19:27:53</t>
  </si>
  <si>
    <t>20171115 19:27:58</t>
  </si>
  <si>
    <t>19:27:58</t>
  </si>
  <si>
    <t>20171115 19:28:03</t>
  </si>
  <si>
    <t>19:28:03</t>
  </si>
  <si>
    <t>20171115 19:28:08</t>
  </si>
  <si>
    <t>19:28:08</t>
  </si>
  <si>
    <t>20171115 19:28:13</t>
  </si>
  <si>
    <t>19:28:13</t>
  </si>
  <si>
    <t>20171115 19:28:18</t>
  </si>
  <si>
    <t>19:28:18</t>
  </si>
  <si>
    <t>20171115 19:28:22</t>
  </si>
  <si>
    <t>19:28:22</t>
  </si>
  <si>
    <t>20171115 19:28:28</t>
  </si>
  <si>
    <t>19:28:28</t>
  </si>
  <si>
    <t>20171115 19:28:32</t>
  </si>
  <si>
    <t>19:28:32</t>
  </si>
  <si>
    <t>20171115 19:28:38</t>
  </si>
  <si>
    <t>19:28:38</t>
  </si>
  <si>
    <t>20171115 19:28:43</t>
  </si>
  <si>
    <t>19:28:43</t>
  </si>
  <si>
    <t>20171115 19:28:48</t>
  </si>
  <si>
    <t>19:28:48</t>
  </si>
  <si>
    <t>20171115 19:28:53</t>
  </si>
  <si>
    <t>19:28:53</t>
  </si>
  <si>
    <t>20171115 19:28:58</t>
  </si>
  <si>
    <t>19:28:58</t>
  </si>
  <si>
    <t>20171115 19:29:03</t>
  </si>
  <si>
    <t>19:29:03</t>
  </si>
  <si>
    <t>20171115 19:29:08</t>
  </si>
  <si>
    <t>19:29:08</t>
  </si>
  <si>
    <t>20171115 19:29:13</t>
  </si>
  <si>
    <t>19:29:13</t>
  </si>
  <si>
    <t>20171115 19:30:50</t>
  </si>
  <si>
    <t>19:30:50</t>
  </si>
  <si>
    <t>20171115 19:30:55</t>
  </si>
  <si>
    <t>19:30:55</t>
  </si>
  <si>
    <t>20171115 19:31:00</t>
  </si>
  <si>
    <t>19:31:00</t>
  </si>
  <si>
    <t>20171115 19:31:05</t>
  </si>
  <si>
    <t>19:31:05</t>
  </si>
  <si>
    <t>20171115 19:31:10</t>
  </si>
  <si>
    <t>19:31:10</t>
  </si>
  <si>
    <t>20171115 19:31:15</t>
  </si>
  <si>
    <t>19:31:15</t>
  </si>
  <si>
    <t>20171115 19:31:20</t>
  </si>
  <si>
    <t>19:31:20</t>
  </si>
  <si>
    <t>20171115 19:31:25</t>
  </si>
  <si>
    <t>19:31:25</t>
  </si>
  <si>
    <t>20171115 19:31:30</t>
  </si>
  <si>
    <t>19:31:30</t>
  </si>
  <si>
    <t>20171115 19:31:35</t>
  </si>
  <si>
    <t>19:31:35</t>
  </si>
  <si>
    <t>20171115 19:31:40</t>
  </si>
  <si>
    <t>19:31:40</t>
  </si>
  <si>
    <t>20171115 19:31:45</t>
  </si>
  <si>
    <t>19:31:45</t>
  </si>
  <si>
    <t>20171115 19:31:50</t>
  </si>
  <si>
    <t>19:31:50</t>
  </si>
  <si>
    <t>20171115 19:31:55</t>
  </si>
  <si>
    <t>19:31:55</t>
  </si>
  <si>
    <t>20171115 19:32:00</t>
  </si>
  <si>
    <t>19:32:00</t>
  </si>
  <si>
    <t>20171115 19:32:04</t>
  </si>
  <si>
    <t>19:32:04</t>
  </si>
  <si>
    <t>20171115 19:32:10</t>
  </si>
  <si>
    <t>19:32:10</t>
  </si>
  <si>
    <t>20171115 19:32:15</t>
  </si>
  <si>
    <t>19:32:15</t>
  </si>
  <si>
    <t>20171115 19:32:20</t>
  </si>
  <si>
    <t>19:32:20</t>
  </si>
  <si>
    <t>20171115 19:32:25</t>
  </si>
  <si>
    <t>19:32:25</t>
  </si>
  <si>
    <t>20171115 19:32:30</t>
  </si>
  <si>
    <t>19:32:30</t>
  </si>
  <si>
    <t>20171115 19:32:35</t>
  </si>
  <si>
    <t>19:32:35</t>
  </si>
  <si>
    <t>20171115 19:32:40</t>
  </si>
  <si>
    <t>19:32:40</t>
  </si>
  <si>
    <t>20171115 19:32:45</t>
  </si>
  <si>
    <t>19:32:45</t>
  </si>
  <si>
    <t>20171115 19:32:50</t>
  </si>
  <si>
    <t>19:32:50</t>
  </si>
  <si>
    <t>20171115 19:32:55</t>
  </si>
  <si>
    <t>19:32:55</t>
  </si>
  <si>
    <t>20171115 19:33:00</t>
  </si>
  <si>
    <t>19:33:00</t>
  </si>
  <si>
    <t>20171115 19:33:05</t>
  </si>
  <si>
    <t>19:33:05</t>
  </si>
  <si>
    <t>20171115 19:33:10</t>
  </si>
  <si>
    <t>19:33:10</t>
  </si>
  <si>
    <t>20171115 19:33:15</t>
  </si>
  <si>
    <t>19:33:15</t>
  </si>
  <si>
    <t>20171115 19:33:20</t>
  </si>
  <si>
    <t>19:33:20</t>
  </si>
  <si>
    <t>20171115 19:33:25</t>
  </si>
  <si>
    <t>19:33:25</t>
  </si>
  <si>
    <t>20171115 19:33:30</t>
  </si>
  <si>
    <t>19:33:30</t>
  </si>
  <si>
    <t>20171115 19:33:35</t>
  </si>
  <si>
    <t>19:33:35</t>
  </si>
  <si>
    <t>20171115 19:33:40</t>
  </si>
  <si>
    <t>19:33:40</t>
  </si>
  <si>
    <t>20171115 19:33:45</t>
  </si>
  <si>
    <t>19:33:45</t>
  </si>
  <si>
    <t>20171115 19:33:50</t>
  </si>
  <si>
    <t>19:33:50</t>
  </si>
  <si>
    <t>20171115 19:33:55</t>
  </si>
  <si>
    <t>19:33:55</t>
  </si>
  <si>
    <t>20171115 19:33:59</t>
  </si>
  <si>
    <t>19:33:59</t>
  </si>
  <si>
    <t>20171115 19:34:05</t>
  </si>
  <si>
    <t>19:34:05</t>
  </si>
  <si>
    <t>20171115 19:34:10</t>
  </si>
  <si>
    <t>19:34:10</t>
  </si>
  <si>
    <t>20171115 19:34:15</t>
  </si>
  <si>
    <t>19:34:15</t>
  </si>
  <si>
    <t>20171115 19:34:20</t>
  </si>
  <si>
    <t>19:34:20</t>
  </si>
  <si>
    <t>20171115 19:34:25</t>
  </si>
  <si>
    <t>19:34:25</t>
  </si>
  <si>
    <t>20171115 19:34:30</t>
  </si>
  <si>
    <t>19:34:30</t>
  </si>
  <si>
    <t>20171115 19:34:35</t>
  </si>
  <si>
    <t>19:34:35</t>
  </si>
  <si>
    <t>20171115 19:34:40</t>
  </si>
  <si>
    <t>19:34:40</t>
  </si>
  <si>
    <t>20171115 19:34:45</t>
  </si>
  <si>
    <t>19:34:45</t>
  </si>
  <si>
    <t>20171115 19:34:50</t>
  </si>
  <si>
    <t>19:34:50</t>
  </si>
  <si>
    <t>20171115 19:34:55</t>
  </si>
  <si>
    <t>19:34:55</t>
  </si>
  <si>
    <t>20171115 19:35:00</t>
  </si>
  <si>
    <t>19:35:00</t>
  </si>
  <si>
    <t>20171115 19:35:05</t>
  </si>
  <si>
    <t>19:35:05</t>
  </si>
  <si>
    <t>20171115 19:35:10</t>
  </si>
  <si>
    <t>19:35:10</t>
  </si>
  <si>
    <t>20171115 19:35:15</t>
  </si>
  <si>
    <t>19:35:15</t>
  </si>
  <si>
    <t>20171115 19:35:20</t>
  </si>
  <si>
    <t>19:35:20</t>
  </si>
  <si>
    <t>20171115 19:35:24</t>
  </si>
  <si>
    <t>19:35:24</t>
  </si>
  <si>
    <t>20171115 19:35:30</t>
  </si>
  <si>
    <t>19:35:30</t>
  </si>
  <si>
    <t>20171115 19:35:34</t>
  </si>
  <si>
    <t>19:35:34</t>
  </si>
  <si>
    <t>20171115 19:35:40</t>
  </si>
  <si>
    <t>19:35:40</t>
  </si>
  <si>
    <t>20171115 19:35:44</t>
  </si>
  <si>
    <t>19:35:44</t>
  </si>
  <si>
    <t>20171115 19:35:50</t>
  </si>
  <si>
    <t>19:35:50</t>
  </si>
  <si>
    <t>20171115 19:35:55</t>
  </si>
  <si>
    <t>19:35:55</t>
  </si>
  <si>
    <t>20171115 19:36:00</t>
  </si>
  <si>
    <t>19:36:00</t>
  </si>
  <si>
    <t>20171115 19:36:05</t>
  </si>
  <si>
    <t>19:36:05</t>
  </si>
  <si>
    <t>20171115 19:36:10</t>
  </si>
  <si>
    <t>19:36:10</t>
  </si>
  <si>
    <t>20171115 19:36:15</t>
  </si>
  <si>
    <t>19:36:15</t>
  </si>
  <si>
    <t>20171115 19:36:20</t>
  </si>
  <si>
    <t>19:36:20</t>
  </si>
  <si>
    <t>20171115 19:36:25</t>
  </si>
  <si>
    <t>19:36:25</t>
  </si>
  <si>
    <t>20171115 19:36:30</t>
  </si>
  <si>
    <t>19:36:30</t>
  </si>
  <si>
    <t>20171115 19:36:35</t>
  </si>
  <si>
    <t>19:36:35</t>
  </si>
  <si>
    <t>20171115 19:36:40</t>
  </si>
  <si>
    <t>19:36:40</t>
  </si>
  <si>
    <t>20171115 19:36:45</t>
  </si>
  <si>
    <t>19:36:45</t>
  </si>
  <si>
    <t>20171115 19:58:47</t>
  </si>
  <si>
    <t>19:58:47</t>
  </si>
  <si>
    <t>20171115 19:58:52</t>
  </si>
  <si>
    <t>19:58:52</t>
  </si>
  <si>
    <t>20171115 19:58:57</t>
  </si>
  <si>
    <t>19:58:57</t>
  </si>
  <si>
    <t>20171115 19:59:02</t>
  </si>
  <si>
    <t>19:59:02</t>
  </si>
  <si>
    <t>20171115 19:59:07</t>
  </si>
  <si>
    <t>19:59:07</t>
  </si>
  <si>
    <t>20171115 19:59:12</t>
  </si>
  <si>
    <t>19:59:12</t>
  </si>
  <si>
    <t>20171115 19:59:17</t>
  </si>
  <si>
    <t>19:59:17</t>
  </si>
  <si>
    <t>20171115 19:59:22</t>
  </si>
  <si>
    <t>19:59:22</t>
  </si>
  <si>
    <t>20171115 19:59:27</t>
  </si>
  <si>
    <t>19:59:27</t>
  </si>
  <si>
    <t>20171115 19:59:31</t>
  </si>
  <si>
    <t>19:59:31</t>
  </si>
  <si>
    <t>20171115 19:59:36</t>
  </si>
  <si>
    <t>19:59:36</t>
  </si>
  <si>
    <t>20171115 19:59:42</t>
  </si>
  <si>
    <t>19:59:42</t>
  </si>
  <si>
    <t>20171115 19:59:46</t>
  </si>
  <si>
    <t>19:59:46</t>
  </si>
  <si>
    <t>20171115 19:59:52</t>
  </si>
  <si>
    <t>19:59:52</t>
  </si>
  <si>
    <t>20171115 19:59:56</t>
  </si>
  <si>
    <t>19:59:56</t>
  </si>
  <si>
    <t>20171115 20:00:01</t>
  </si>
  <si>
    <t>20:00:01</t>
  </si>
  <si>
    <t>20171115 20:00:06</t>
  </si>
  <si>
    <t>20:00:06</t>
  </si>
  <si>
    <t>20171115 20:00:11</t>
  </si>
  <si>
    <t>20:00:11</t>
  </si>
  <si>
    <t>20171115 20:00:16</t>
  </si>
  <si>
    <t>20:00:16</t>
  </si>
  <si>
    <t>20171115 20:00:21</t>
  </si>
  <si>
    <t>20:00:21</t>
  </si>
  <si>
    <t>20171115 20:00:26</t>
  </si>
  <si>
    <t>20:00:26</t>
  </si>
  <si>
    <t>20171115 20:00:31</t>
  </si>
  <si>
    <t>20:00:31</t>
  </si>
  <si>
    <t>20171115 20:00:36</t>
  </si>
  <si>
    <t>20:00:36</t>
  </si>
  <si>
    <t>20171115 20:00:41</t>
  </si>
  <si>
    <t>20:00:41</t>
  </si>
  <si>
    <t>20171115 20:02:18</t>
  </si>
  <si>
    <t>20:02:18</t>
  </si>
  <si>
    <t>20171115 20:02:23</t>
  </si>
  <si>
    <t>20:02:23</t>
  </si>
  <si>
    <t>20171115 20:02:28</t>
  </si>
  <si>
    <t>20:02:28</t>
  </si>
  <si>
    <t>20171115 20:02:33</t>
  </si>
  <si>
    <t>20:02:33</t>
  </si>
  <si>
    <t>20171115 20:02:38</t>
  </si>
  <si>
    <t>20:02:38</t>
  </si>
  <si>
    <t>20171115 20:02:43</t>
  </si>
  <si>
    <t>20:02:43</t>
  </si>
  <si>
    <t>20171115 20:02:48</t>
  </si>
  <si>
    <t>20:02:48</t>
  </si>
  <si>
    <t>20171115 20:02:53</t>
  </si>
  <si>
    <t>20:02:53</t>
  </si>
  <si>
    <t>20171115 20:02:58</t>
  </si>
  <si>
    <t>20:02:58</t>
  </si>
  <si>
    <t>20171115 20:03:03</t>
  </si>
  <si>
    <t>20:03:03</t>
  </si>
  <si>
    <t>20171115 20:03:08</t>
  </si>
  <si>
    <t>20:03:08</t>
  </si>
  <si>
    <t>20171115 20:03:13</t>
  </si>
  <si>
    <t>20:03:13</t>
  </si>
  <si>
    <t>20171115 20:03:18</t>
  </si>
  <si>
    <t>20:03:18</t>
  </si>
  <si>
    <t>20171115 20:03:23</t>
  </si>
  <si>
    <t>20:03:23</t>
  </si>
  <si>
    <t>20171115 20:03:28</t>
  </si>
  <si>
    <t>20:03:28</t>
  </si>
  <si>
    <t>20171115 20:03:33</t>
  </si>
  <si>
    <t>20:03:33</t>
  </si>
  <si>
    <t>20171115 20:03:38</t>
  </si>
  <si>
    <t>20:03:38</t>
  </si>
  <si>
    <t>20171115 20:03:43</t>
  </si>
  <si>
    <t>20:03:43</t>
  </si>
  <si>
    <t>20171115 20:03:48</t>
  </si>
  <si>
    <t>20:03:48</t>
  </si>
  <si>
    <t>20171115 20:03:53</t>
  </si>
  <si>
    <t>20:03:53</t>
  </si>
  <si>
    <t>20171115 20:03:58</t>
  </si>
  <si>
    <t>20:03:58</t>
  </si>
  <si>
    <t>20171115 20:04:03</t>
  </si>
  <si>
    <t>20:04:03</t>
  </si>
  <si>
    <t>20171115 20:04:08</t>
  </si>
  <si>
    <t>20:04:08</t>
  </si>
  <si>
    <t>20171115 20:04:13</t>
  </si>
  <si>
    <t>20:04:13</t>
  </si>
  <si>
    <t>20171115 20:04:18</t>
  </si>
  <si>
    <t>20:04:18</t>
  </si>
  <si>
    <t>20171115 20:04:23</t>
  </si>
  <si>
    <t>20:04:23</t>
  </si>
  <si>
    <t>20171115 20:04:28</t>
  </si>
  <si>
    <t>20:04:28</t>
  </si>
  <si>
    <t>20171115 20:04:33</t>
  </si>
  <si>
    <t>20:04:33</t>
  </si>
  <si>
    <t>20171115 20:04:38</t>
  </si>
  <si>
    <t>20:04:38</t>
  </si>
  <si>
    <t>20171115 20:04:43</t>
  </si>
  <si>
    <t>20:04:43</t>
  </si>
  <si>
    <t>20171115 20:04:48</t>
  </si>
  <si>
    <t>20:04:48</t>
  </si>
  <si>
    <t>20171115 20:04:53</t>
  </si>
  <si>
    <t>20:04:53</t>
  </si>
  <si>
    <t>20171115 20:04:58</t>
  </si>
  <si>
    <t>20:04:58</t>
  </si>
  <si>
    <t>20171115 20:05:03</t>
  </si>
  <si>
    <t>20:05:03</t>
  </si>
  <si>
    <t>20171115 20:05:08</t>
  </si>
  <si>
    <t>20:05:08</t>
  </si>
  <si>
    <t>20171115 20:05:13</t>
  </si>
  <si>
    <t>20:05:13</t>
  </si>
  <si>
    <t>20171115 20:05:18</t>
  </si>
  <si>
    <t>20:05:18</t>
  </si>
  <si>
    <t>20171115 20:05:23</t>
  </si>
  <si>
    <t>20:05:23</t>
  </si>
  <si>
    <t>20171115 20:05:28</t>
  </si>
  <si>
    <t>20:05:28</t>
  </si>
  <si>
    <t>20171115 20:05:33</t>
  </si>
  <si>
    <t>20:05:33</t>
  </si>
  <si>
    <t>20171115 20:05:38</t>
  </si>
  <si>
    <t>20:05:38</t>
  </si>
  <si>
    <t>20171115 20:05:43</t>
  </si>
  <si>
    <t>20:05:43</t>
  </si>
  <si>
    <t>20171115 20:05:48</t>
  </si>
  <si>
    <t>20:05:48</t>
  </si>
  <si>
    <t>20171115 20:05:53</t>
  </si>
  <si>
    <t>20:05:53</t>
  </si>
  <si>
    <t>20171115 20:05:58</t>
  </si>
  <si>
    <t>20:05:58</t>
  </si>
  <si>
    <t>20171115 20:06:03</t>
  </si>
  <si>
    <t>20:06:03</t>
  </si>
  <si>
    <t>20171115 20:06:08</t>
  </si>
  <si>
    <t>20:06:08</t>
  </si>
  <si>
    <t>20171115 20:06:13</t>
  </si>
  <si>
    <t>20:06:13</t>
  </si>
  <si>
    <t>20171115 20:06:18</t>
  </si>
  <si>
    <t>20:06:18</t>
  </si>
  <si>
    <t>20171115 20:06:23</t>
  </si>
  <si>
    <t>20:06:23</t>
  </si>
  <si>
    <t>20171115 20:06:28</t>
  </si>
  <si>
    <t>20:06:28</t>
  </si>
  <si>
    <t>20171115 20:06:33</t>
  </si>
  <si>
    <t>20:06:33</t>
  </si>
  <si>
    <t>20171115 20:06:38</t>
  </si>
  <si>
    <t>20:06:38</t>
  </si>
  <si>
    <t>20171115 20:06:43</t>
  </si>
  <si>
    <t>20:06:43</t>
  </si>
  <si>
    <t>20171115 20:06:48</t>
  </si>
  <si>
    <t>20:06:48</t>
  </si>
  <si>
    <t>20171115 20:06:53</t>
  </si>
  <si>
    <t>20:06:53</t>
  </si>
  <si>
    <t>20171115 20:06:58</t>
  </si>
  <si>
    <t>20:06:58</t>
  </si>
  <si>
    <t>20171115 20:07:03</t>
  </si>
  <si>
    <t>20:07:03</t>
  </si>
  <si>
    <t>20171115 20:07:08</t>
  </si>
  <si>
    <t>20:07:08</t>
  </si>
  <si>
    <t>20171115 20:07:13</t>
  </si>
  <si>
    <t>20:07:13</t>
  </si>
  <si>
    <t>20171115 20:07:18</t>
  </si>
  <si>
    <t>20:07:18</t>
  </si>
  <si>
    <t>20171115 20:07:23</t>
  </si>
  <si>
    <t>20:07:23</t>
  </si>
  <si>
    <t>20171115 20:07:28</t>
  </si>
  <si>
    <t>20:07:28</t>
  </si>
  <si>
    <t>20171115 20:07:33</t>
  </si>
  <si>
    <t>20:07:33</t>
  </si>
  <si>
    <t>20171115 20:07:38</t>
  </si>
  <si>
    <t>20:07:38</t>
  </si>
  <si>
    <t>20171115 20:07:43</t>
  </si>
  <si>
    <t>20:07:43</t>
  </si>
  <si>
    <t>20171115 20:07:48</t>
  </si>
  <si>
    <t>20:07:48</t>
  </si>
  <si>
    <t>20171115 20:07:53</t>
  </si>
  <si>
    <t>20:07:53</t>
  </si>
  <si>
    <t>20171115 20:07:58</t>
  </si>
  <si>
    <t>20:07:58</t>
  </si>
  <si>
    <t>20171115 20:08:03</t>
  </si>
  <si>
    <t>20:08:03</t>
  </si>
  <si>
    <t>20171115 20:08:08</t>
  </si>
  <si>
    <t>20:08:08</t>
  </si>
  <si>
    <t>20171115 20:08:13</t>
  </si>
  <si>
    <t>20:08:13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</si>
</sst>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208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401</v>
      </c>
      <c r="HC16" t="s">
        <v>400</v>
      </c>
      <c r="HD16" t="s">
        <v>400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1510795638.1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1510795630.35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423.783166816501</v>
      </c>
      <c r="AK17">
        <v>420.906915151515</v>
      </c>
      <c r="AL17">
        <v>-3.11632108475892e-05</v>
      </c>
      <c r="AM17">
        <v>64.0484108481649</v>
      </c>
      <c r="AN17">
        <f>(AP17 - AO17 + DI17*1E3/(8.314*(DK17+273.15)) * AR17/DH17 * AQ17) * DH17/(100*CV17) * 1000/(1000 - AP17)</f>
        <v>0</v>
      </c>
      <c r="AO17">
        <v>8.71515297500102</v>
      </c>
      <c r="AP17">
        <v>9.1626016969697</v>
      </c>
      <c r="AQ17">
        <v>4.08295954072794e-06</v>
      </c>
      <c r="AR17">
        <v>108.117458872286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 t="s">
        <v>407</v>
      </c>
      <c r="AZ17">
        <v>0</v>
      </c>
      <c r="BA17">
        <v>0</v>
      </c>
      <c r="BB17">
        <f>1-AZ17/BA17</f>
        <v>0</v>
      </c>
      <c r="BC17">
        <v>0</v>
      </c>
      <c r="BD17" t="s">
        <v>407</v>
      </c>
      <c r="BE17" t="s">
        <v>407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2.96</v>
      </c>
      <c r="CW17">
        <v>0.5</v>
      </c>
      <c r="CX17" t="s">
        <v>408</v>
      </c>
      <c r="CY17">
        <v>2</v>
      </c>
      <c r="CZ17" t="b">
        <v>1</v>
      </c>
      <c r="DA17">
        <v>1510795630.35</v>
      </c>
      <c r="DB17">
        <v>417.0384</v>
      </c>
      <c r="DC17">
        <v>420.097266666667</v>
      </c>
      <c r="DD17">
        <v>9.16198466666667</v>
      </c>
      <c r="DE17">
        <v>8.715819</v>
      </c>
      <c r="DF17">
        <v>410.223466666667</v>
      </c>
      <c r="DG17">
        <v>9.171035</v>
      </c>
      <c r="DH17">
        <v>500.062733333333</v>
      </c>
      <c r="DI17">
        <v>90.3225233333334</v>
      </c>
      <c r="DJ17">
        <v>0.0999336066666667</v>
      </c>
      <c r="DK17">
        <v>18.4742266666667</v>
      </c>
      <c r="DL17">
        <v>19.9785033333333</v>
      </c>
      <c r="DM17">
        <v>999.9</v>
      </c>
      <c r="DN17">
        <v>0</v>
      </c>
      <c r="DO17">
        <v>0</v>
      </c>
      <c r="DP17">
        <v>10002.9496666667</v>
      </c>
      <c r="DQ17">
        <v>0</v>
      </c>
      <c r="DR17">
        <v>9.954306</v>
      </c>
      <c r="DS17">
        <v>-3.05888166666667</v>
      </c>
      <c r="DT17">
        <v>420.894666666667</v>
      </c>
      <c r="DU17">
        <v>423.7909</v>
      </c>
      <c r="DV17">
        <v>0.446166666666667</v>
      </c>
      <c r="DW17">
        <v>420.097266666667</v>
      </c>
      <c r="DX17">
        <v>8.715819</v>
      </c>
      <c r="DY17">
        <v>0.827533633333333</v>
      </c>
      <c r="DZ17">
        <v>0.787234866666667</v>
      </c>
      <c r="EA17">
        <v>4.18858066666667</v>
      </c>
      <c r="EB17">
        <v>3.47918533333333</v>
      </c>
      <c r="EC17">
        <v>2000.008</v>
      </c>
      <c r="ED17">
        <v>0.9800043</v>
      </c>
      <c r="EE17">
        <v>0.0199954133333333</v>
      </c>
      <c r="EF17">
        <v>0</v>
      </c>
      <c r="EG17">
        <v>2.28162666666667</v>
      </c>
      <c r="EH17">
        <v>0</v>
      </c>
      <c r="EI17">
        <v>7399.57933333333</v>
      </c>
      <c r="EJ17">
        <v>17300.2466666667</v>
      </c>
      <c r="EK17">
        <v>37.9769</v>
      </c>
      <c r="EL17">
        <v>38.6124</v>
      </c>
      <c r="EM17">
        <v>37.9101333333333</v>
      </c>
      <c r="EN17">
        <v>37.0977</v>
      </c>
      <c r="EO17">
        <v>36.8435</v>
      </c>
      <c r="EP17">
        <v>1960.017</v>
      </c>
      <c r="EQ17">
        <v>39.991</v>
      </c>
      <c r="ER17">
        <v>0</v>
      </c>
      <c r="ES17">
        <v>1680981934.5</v>
      </c>
      <c r="ET17">
        <v>0</v>
      </c>
      <c r="EU17">
        <v>2.28505</v>
      </c>
      <c r="EV17">
        <v>0.538143598985433</v>
      </c>
      <c r="EW17">
        <v>-13.465641046546</v>
      </c>
      <c r="EX17">
        <v>7399.57961538461</v>
      </c>
      <c r="EY17">
        <v>15</v>
      </c>
      <c r="EZ17">
        <v>0</v>
      </c>
      <c r="FA17" t="s">
        <v>409</v>
      </c>
      <c r="FB17">
        <v>1510803016.6</v>
      </c>
      <c r="FC17">
        <v>1510803015.6</v>
      </c>
      <c r="FD17">
        <v>0</v>
      </c>
      <c r="FE17">
        <v>-0.153</v>
      </c>
      <c r="FF17">
        <v>-0.016</v>
      </c>
      <c r="FG17">
        <v>6.925</v>
      </c>
      <c r="FH17">
        <v>0.526</v>
      </c>
      <c r="FI17">
        <v>420</v>
      </c>
      <c r="FJ17">
        <v>25</v>
      </c>
      <c r="FK17">
        <v>0.25</v>
      </c>
      <c r="FL17">
        <v>0.13</v>
      </c>
      <c r="FM17">
        <v>0.4471553</v>
      </c>
      <c r="FN17">
        <v>-0.0130540187617258</v>
      </c>
      <c r="FO17">
        <v>0.00184556262695147</v>
      </c>
      <c r="FP17">
        <v>1</v>
      </c>
      <c r="FQ17">
        <v>1</v>
      </c>
      <c r="FR17">
        <v>1</v>
      </c>
      <c r="FS17" t="s">
        <v>410</v>
      </c>
      <c r="FT17">
        <v>2.97384</v>
      </c>
      <c r="FU17">
        <v>2.75375</v>
      </c>
      <c r="FV17">
        <v>0.0897499</v>
      </c>
      <c r="FW17">
        <v>0.0915217</v>
      </c>
      <c r="FX17">
        <v>0.0512883</v>
      </c>
      <c r="FY17">
        <v>0.0498703</v>
      </c>
      <c r="FZ17">
        <v>35406.6</v>
      </c>
      <c r="GA17">
        <v>38549.8</v>
      </c>
      <c r="GB17">
        <v>35251.3</v>
      </c>
      <c r="GC17">
        <v>38485.5</v>
      </c>
      <c r="GD17">
        <v>47384.3</v>
      </c>
      <c r="GE17">
        <v>52771.8</v>
      </c>
      <c r="GF17">
        <v>55025.5</v>
      </c>
      <c r="GG17">
        <v>61672.5</v>
      </c>
      <c r="GH17">
        <v>1.99168</v>
      </c>
      <c r="GI17">
        <v>1.8043</v>
      </c>
      <c r="GJ17">
        <v>0.0556186</v>
      </c>
      <c r="GK17">
        <v>0</v>
      </c>
      <c r="GL17">
        <v>19.0437</v>
      </c>
      <c r="GM17">
        <v>999.9</v>
      </c>
      <c r="GN17">
        <v>41.539</v>
      </c>
      <c r="GO17">
        <v>30.796</v>
      </c>
      <c r="GP17">
        <v>20.509</v>
      </c>
      <c r="GQ17">
        <v>56.3906</v>
      </c>
      <c r="GR17">
        <v>50.5048</v>
      </c>
      <c r="GS17">
        <v>1</v>
      </c>
      <c r="GT17">
        <v>-0.0584248</v>
      </c>
      <c r="GU17">
        <v>5.84063</v>
      </c>
      <c r="GV17">
        <v>20.0244</v>
      </c>
      <c r="GW17">
        <v>5.19767</v>
      </c>
      <c r="GX17">
        <v>12.0077</v>
      </c>
      <c r="GY17">
        <v>4.97515</v>
      </c>
      <c r="GZ17">
        <v>3.2927</v>
      </c>
      <c r="HA17">
        <v>9999</v>
      </c>
      <c r="HB17">
        <v>999.9</v>
      </c>
      <c r="HC17">
        <v>9999</v>
      </c>
      <c r="HD17">
        <v>9999</v>
      </c>
      <c r="HE17">
        <v>1.86312</v>
      </c>
      <c r="HF17">
        <v>1.86813</v>
      </c>
      <c r="HG17">
        <v>1.86784</v>
      </c>
      <c r="HH17">
        <v>1.86904</v>
      </c>
      <c r="HI17">
        <v>1.86982</v>
      </c>
      <c r="HJ17">
        <v>1.8659</v>
      </c>
      <c r="HK17">
        <v>1.86703</v>
      </c>
      <c r="HL17">
        <v>1.86833</v>
      </c>
      <c r="HM17">
        <v>5</v>
      </c>
      <c r="HN17">
        <v>0</v>
      </c>
      <c r="HO17">
        <v>0</v>
      </c>
      <c r="HP17">
        <v>0</v>
      </c>
      <c r="HQ17" t="s">
        <v>411</v>
      </c>
      <c r="HR17" t="s">
        <v>412</v>
      </c>
      <c r="HS17" t="s">
        <v>413</v>
      </c>
      <c r="HT17" t="s">
        <v>413</v>
      </c>
      <c r="HU17" t="s">
        <v>413</v>
      </c>
      <c r="HV17" t="s">
        <v>413</v>
      </c>
      <c r="HW17">
        <v>0</v>
      </c>
      <c r="HX17">
        <v>100</v>
      </c>
      <c r="HY17">
        <v>100</v>
      </c>
      <c r="HZ17">
        <v>6.815</v>
      </c>
      <c r="IA17">
        <v>-0.009</v>
      </c>
      <c r="IB17">
        <v>4.20922237337541</v>
      </c>
      <c r="IC17">
        <v>0.00614860080401583</v>
      </c>
      <c r="ID17">
        <v>7.47005204250058e-07</v>
      </c>
      <c r="IE17">
        <v>-6.13614996760479e-10</v>
      </c>
      <c r="IF17">
        <v>0.00504884260515054</v>
      </c>
      <c r="IG17">
        <v>-0.0226463544028373</v>
      </c>
      <c r="IH17">
        <v>0.00259345603324487</v>
      </c>
      <c r="II17">
        <v>-3.18119573220187e-05</v>
      </c>
      <c r="IJ17">
        <v>-2</v>
      </c>
      <c r="IK17">
        <v>1777</v>
      </c>
      <c r="IL17">
        <v>0</v>
      </c>
      <c r="IM17">
        <v>26</v>
      </c>
      <c r="IN17">
        <v>-123</v>
      </c>
      <c r="IO17">
        <v>-123</v>
      </c>
      <c r="IP17">
        <v>1.01807</v>
      </c>
      <c r="IQ17">
        <v>2.62207</v>
      </c>
      <c r="IR17">
        <v>1.54785</v>
      </c>
      <c r="IS17">
        <v>2.30347</v>
      </c>
      <c r="IT17">
        <v>1.34644</v>
      </c>
      <c r="IU17">
        <v>2.40356</v>
      </c>
      <c r="IV17">
        <v>34.3497</v>
      </c>
      <c r="IW17">
        <v>24.1838</v>
      </c>
      <c r="IX17">
        <v>18</v>
      </c>
      <c r="IY17">
        <v>501.695</v>
      </c>
      <c r="IZ17">
        <v>385.658</v>
      </c>
      <c r="JA17">
        <v>11.897</v>
      </c>
      <c r="JB17">
        <v>26.2271</v>
      </c>
      <c r="JC17">
        <v>29.9996</v>
      </c>
      <c r="JD17">
        <v>26.2936</v>
      </c>
      <c r="JE17">
        <v>26.2472</v>
      </c>
      <c r="JF17">
        <v>20.3246</v>
      </c>
      <c r="JG17">
        <v>53.2594</v>
      </c>
      <c r="JH17">
        <v>0</v>
      </c>
      <c r="JI17">
        <v>11.9328</v>
      </c>
      <c r="JJ17">
        <v>413.261</v>
      </c>
      <c r="JK17">
        <v>8.7578</v>
      </c>
      <c r="JL17">
        <v>102.131</v>
      </c>
      <c r="JM17">
        <v>102.691</v>
      </c>
    </row>
    <row r="18" spans="1:273">
      <c r="A18">
        <v>2</v>
      </c>
      <c r="B18">
        <v>1510795643.1</v>
      </c>
      <c r="C18">
        <v>5</v>
      </c>
      <c r="D18" t="s">
        <v>414</v>
      </c>
      <c r="E18" t="s">
        <v>415</v>
      </c>
      <c r="F18">
        <v>5</v>
      </c>
      <c r="G18" t="s">
        <v>405</v>
      </c>
      <c r="H18" t="s">
        <v>406</v>
      </c>
      <c r="I18">
        <v>1510795635.25517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423.645165197949</v>
      </c>
      <c r="AK18">
        <v>420.826848484849</v>
      </c>
      <c r="AL18">
        <v>-0.00015027863481395</v>
      </c>
      <c r="AM18">
        <v>64.0484108481649</v>
      </c>
      <c r="AN18">
        <f>(AP18 - AO18 + DI18*1E3/(8.314*(DK18+273.15)) * AR18/DH18 * AQ18) * DH18/(100*CV18) * 1000/(1000 - AP18)</f>
        <v>0</v>
      </c>
      <c r="AO18">
        <v>8.71582786030226</v>
      </c>
      <c r="AP18">
        <v>9.16330618181818</v>
      </c>
      <c r="AQ18">
        <v>5.91805276106154e-06</v>
      </c>
      <c r="AR18">
        <v>108.117458872286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407</v>
      </c>
      <c r="AY18" t="s">
        <v>407</v>
      </c>
      <c r="AZ18">
        <v>0</v>
      </c>
      <c r="BA18">
        <v>0</v>
      </c>
      <c r="BB18">
        <f>1-AZ18/BA18</f>
        <v>0</v>
      </c>
      <c r="BC18">
        <v>0</v>
      </c>
      <c r="BD18" t="s">
        <v>407</v>
      </c>
      <c r="BE18" t="s">
        <v>407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2.96</v>
      </c>
      <c r="CW18">
        <v>0.5</v>
      </c>
      <c r="CX18" t="s">
        <v>408</v>
      </c>
      <c r="CY18">
        <v>2</v>
      </c>
      <c r="CZ18" t="b">
        <v>1</v>
      </c>
      <c r="DA18">
        <v>1510795635.25517</v>
      </c>
      <c r="DB18">
        <v>417.035413793103</v>
      </c>
      <c r="DC18">
        <v>419.948965517241</v>
      </c>
      <c r="DD18">
        <v>9.1623775862069</v>
      </c>
      <c r="DE18">
        <v>8.71586862068966</v>
      </c>
      <c r="DF18">
        <v>410.220551724138</v>
      </c>
      <c r="DG18">
        <v>9.17142103448276</v>
      </c>
      <c r="DH18">
        <v>500.085</v>
      </c>
      <c r="DI18">
        <v>90.3217793103448</v>
      </c>
      <c r="DJ18">
        <v>0.0999752517241379</v>
      </c>
      <c r="DK18">
        <v>18.4720448275862</v>
      </c>
      <c r="DL18">
        <v>19.9700965517241</v>
      </c>
      <c r="DM18">
        <v>999.9</v>
      </c>
      <c r="DN18">
        <v>0</v>
      </c>
      <c r="DO18">
        <v>0</v>
      </c>
      <c r="DP18">
        <v>9993.40172413793</v>
      </c>
      <c r="DQ18">
        <v>0</v>
      </c>
      <c r="DR18">
        <v>9.95858413793103</v>
      </c>
      <c r="DS18">
        <v>-2.91351068965517</v>
      </c>
      <c r="DT18">
        <v>420.891862068965</v>
      </c>
      <c r="DU18">
        <v>423.641379310345</v>
      </c>
      <c r="DV18">
        <v>0.446508448275862</v>
      </c>
      <c r="DW18">
        <v>419.948965517241</v>
      </c>
      <c r="DX18">
        <v>8.71586862068966</v>
      </c>
      <c r="DY18">
        <v>0.827562275862069</v>
      </c>
      <c r="DZ18">
        <v>0.787232931034483</v>
      </c>
      <c r="EA18">
        <v>4.18907379310345</v>
      </c>
      <c r="EB18">
        <v>3.47915103448276</v>
      </c>
      <c r="EC18">
        <v>2000.00689655172</v>
      </c>
      <c r="ED18">
        <v>0.980004034482759</v>
      </c>
      <c r="EE18">
        <v>0.0199956965517241</v>
      </c>
      <c r="EF18">
        <v>0</v>
      </c>
      <c r="EG18">
        <v>2.30770344827586</v>
      </c>
      <c r="EH18">
        <v>0</v>
      </c>
      <c r="EI18">
        <v>7398.50103448276</v>
      </c>
      <c r="EJ18">
        <v>17300.2275862069</v>
      </c>
      <c r="EK18">
        <v>37.9565517241379</v>
      </c>
      <c r="EL18">
        <v>38.5924137931034</v>
      </c>
      <c r="EM18">
        <v>37.8899655172414</v>
      </c>
      <c r="EN18">
        <v>37.0772068965517</v>
      </c>
      <c r="EO18">
        <v>36.8228620689655</v>
      </c>
      <c r="EP18">
        <v>1960.01551724138</v>
      </c>
      <c r="EQ18">
        <v>39.9913793103448</v>
      </c>
      <c r="ER18">
        <v>0</v>
      </c>
      <c r="ES18">
        <v>1680981939.9</v>
      </c>
      <c r="ET18">
        <v>0</v>
      </c>
      <c r="EU18">
        <v>2.299352</v>
      </c>
      <c r="EV18">
        <v>0.886815395617447</v>
      </c>
      <c r="EW18">
        <v>-15.5292308001581</v>
      </c>
      <c r="EX18">
        <v>7398.3884</v>
      </c>
      <c r="EY18">
        <v>15</v>
      </c>
      <c r="EZ18">
        <v>0</v>
      </c>
      <c r="FA18" t="s">
        <v>409</v>
      </c>
      <c r="FB18">
        <v>1510803016.6</v>
      </c>
      <c r="FC18">
        <v>1510803015.6</v>
      </c>
      <c r="FD18">
        <v>0</v>
      </c>
      <c r="FE18">
        <v>-0.153</v>
      </c>
      <c r="FF18">
        <v>-0.016</v>
      </c>
      <c r="FG18">
        <v>6.925</v>
      </c>
      <c r="FH18">
        <v>0.526</v>
      </c>
      <c r="FI18">
        <v>420</v>
      </c>
      <c r="FJ18">
        <v>25</v>
      </c>
      <c r="FK18">
        <v>0.25</v>
      </c>
      <c r="FL18">
        <v>0.13</v>
      </c>
      <c r="FM18">
        <v>0.4464305</v>
      </c>
      <c r="FN18">
        <v>0.00248418011256947</v>
      </c>
      <c r="FO18">
        <v>0.0010215759149471</v>
      </c>
      <c r="FP18">
        <v>1</v>
      </c>
      <c r="FQ18">
        <v>1</v>
      </c>
      <c r="FR18">
        <v>1</v>
      </c>
      <c r="FS18" t="s">
        <v>410</v>
      </c>
      <c r="FT18">
        <v>2.97372</v>
      </c>
      <c r="FU18">
        <v>2.7538</v>
      </c>
      <c r="FV18">
        <v>0.0897249</v>
      </c>
      <c r="FW18">
        <v>0.0911225</v>
      </c>
      <c r="FX18">
        <v>0.0512949</v>
      </c>
      <c r="FY18">
        <v>0.0498676</v>
      </c>
      <c r="FZ18">
        <v>35408</v>
      </c>
      <c r="GA18">
        <v>38567</v>
      </c>
      <c r="GB18">
        <v>35251.6</v>
      </c>
      <c r="GC18">
        <v>38485.8</v>
      </c>
      <c r="GD18">
        <v>47384.3</v>
      </c>
      <c r="GE18">
        <v>52772.2</v>
      </c>
      <c r="GF18">
        <v>55026</v>
      </c>
      <c r="GG18">
        <v>61672.8</v>
      </c>
      <c r="GH18">
        <v>1.9916</v>
      </c>
      <c r="GI18">
        <v>1.80413</v>
      </c>
      <c r="GJ18">
        <v>0.0554882</v>
      </c>
      <c r="GK18">
        <v>0</v>
      </c>
      <c r="GL18">
        <v>19.0421</v>
      </c>
      <c r="GM18">
        <v>999.9</v>
      </c>
      <c r="GN18">
        <v>41.539</v>
      </c>
      <c r="GO18">
        <v>30.796</v>
      </c>
      <c r="GP18">
        <v>20.5082</v>
      </c>
      <c r="GQ18">
        <v>56.5206</v>
      </c>
      <c r="GR18">
        <v>50.2724</v>
      </c>
      <c r="GS18">
        <v>1</v>
      </c>
      <c r="GT18">
        <v>-0.0592251</v>
      </c>
      <c r="GU18">
        <v>5.75048</v>
      </c>
      <c r="GV18">
        <v>20.0276</v>
      </c>
      <c r="GW18">
        <v>5.19962</v>
      </c>
      <c r="GX18">
        <v>12.0071</v>
      </c>
      <c r="GY18">
        <v>4.97575</v>
      </c>
      <c r="GZ18">
        <v>3.293</v>
      </c>
      <c r="HA18">
        <v>9999</v>
      </c>
      <c r="HB18">
        <v>999.9</v>
      </c>
      <c r="HC18">
        <v>9999</v>
      </c>
      <c r="HD18">
        <v>9999</v>
      </c>
      <c r="HE18">
        <v>1.86313</v>
      </c>
      <c r="HF18">
        <v>1.86813</v>
      </c>
      <c r="HG18">
        <v>1.86787</v>
      </c>
      <c r="HH18">
        <v>1.86903</v>
      </c>
      <c r="HI18">
        <v>1.86983</v>
      </c>
      <c r="HJ18">
        <v>1.86591</v>
      </c>
      <c r="HK18">
        <v>1.86704</v>
      </c>
      <c r="HL18">
        <v>1.86835</v>
      </c>
      <c r="HM18">
        <v>5</v>
      </c>
      <c r="HN18">
        <v>0</v>
      </c>
      <c r="HO18">
        <v>0</v>
      </c>
      <c r="HP18">
        <v>0</v>
      </c>
      <c r="HQ18" t="s">
        <v>411</v>
      </c>
      <c r="HR18" t="s">
        <v>412</v>
      </c>
      <c r="HS18" t="s">
        <v>413</v>
      </c>
      <c r="HT18" t="s">
        <v>413</v>
      </c>
      <c r="HU18" t="s">
        <v>413</v>
      </c>
      <c r="HV18" t="s">
        <v>413</v>
      </c>
      <c r="HW18">
        <v>0</v>
      </c>
      <c r="HX18">
        <v>100</v>
      </c>
      <c r="HY18">
        <v>100</v>
      </c>
      <c r="HZ18">
        <v>6.814</v>
      </c>
      <c r="IA18">
        <v>-0.009</v>
      </c>
      <c r="IB18">
        <v>4.20922237337541</v>
      </c>
      <c r="IC18">
        <v>0.00614860080401583</v>
      </c>
      <c r="ID18">
        <v>7.47005204250058e-07</v>
      </c>
      <c r="IE18">
        <v>-6.13614996760479e-10</v>
      </c>
      <c r="IF18">
        <v>0.00504884260515054</v>
      </c>
      <c r="IG18">
        <v>-0.0226463544028373</v>
      </c>
      <c r="IH18">
        <v>0.00259345603324487</v>
      </c>
      <c r="II18">
        <v>-3.18119573220187e-05</v>
      </c>
      <c r="IJ18">
        <v>-2</v>
      </c>
      <c r="IK18">
        <v>1777</v>
      </c>
      <c r="IL18">
        <v>0</v>
      </c>
      <c r="IM18">
        <v>26</v>
      </c>
      <c r="IN18">
        <v>-122.9</v>
      </c>
      <c r="IO18">
        <v>-122.9</v>
      </c>
      <c r="IP18">
        <v>0.991211</v>
      </c>
      <c r="IQ18">
        <v>2.6123</v>
      </c>
      <c r="IR18">
        <v>1.54785</v>
      </c>
      <c r="IS18">
        <v>2.30347</v>
      </c>
      <c r="IT18">
        <v>1.34644</v>
      </c>
      <c r="IU18">
        <v>2.4353</v>
      </c>
      <c r="IV18">
        <v>34.3497</v>
      </c>
      <c r="IW18">
        <v>24.1838</v>
      </c>
      <c r="IX18">
        <v>18</v>
      </c>
      <c r="IY18">
        <v>501.62</v>
      </c>
      <c r="IZ18">
        <v>385.546</v>
      </c>
      <c r="JA18">
        <v>11.9225</v>
      </c>
      <c r="JB18">
        <v>26.2244</v>
      </c>
      <c r="JC18">
        <v>29.9995</v>
      </c>
      <c r="JD18">
        <v>26.2908</v>
      </c>
      <c r="JE18">
        <v>26.2444</v>
      </c>
      <c r="JF18">
        <v>19.8257</v>
      </c>
      <c r="JG18">
        <v>53.2594</v>
      </c>
      <c r="JH18">
        <v>0</v>
      </c>
      <c r="JI18">
        <v>11.959</v>
      </c>
      <c r="JJ18">
        <v>399.814</v>
      </c>
      <c r="JK18">
        <v>8.75783</v>
      </c>
      <c r="JL18">
        <v>102.131</v>
      </c>
      <c r="JM18">
        <v>102.692</v>
      </c>
    </row>
    <row r="19" spans="1:273">
      <c r="A19">
        <v>3</v>
      </c>
      <c r="B19">
        <v>1510795648.1</v>
      </c>
      <c r="C19">
        <v>10</v>
      </c>
      <c r="D19" t="s">
        <v>416</v>
      </c>
      <c r="E19" t="s">
        <v>417</v>
      </c>
      <c r="F19">
        <v>5</v>
      </c>
      <c r="G19" t="s">
        <v>405</v>
      </c>
      <c r="H19" t="s">
        <v>406</v>
      </c>
      <c r="I19">
        <v>1510795640.33214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416.04981724606</v>
      </c>
      <c r="AK19">
        <v>417.459260606061</v>
      </c>
      <c r="AL19">
        <v>-0.879064707535513</v>
      </c>
      <c r="AM19">
        <v>64.0484108481649</v>
      </c>
      <c r="AN19">
        <f>(AP19 - AO19 + DI19*1E3/(8.314*(DK19+273.15)) * AR19/DH19 * AQ19) * DH19/(100*CV19) * 1000/(1000 - AP19)</f>
        <v>0</v>
      </c>
      <c r="AO19">
        <v>8.71659305839193</v>
      </c>
      <c r="AP19">
        <v>9.16553309090909</v>
      </c>
      <c r="AQ19">
        <v>5.3068170903712e-06</v>
      </c>
      <c r="AR19">
        <v>108.117458872286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407</v>
      </c>
      <c r="AY19" t="s">
        <v>407</v>
      </c>
      <c r="AZ19">
        <v>0</v>
      </c>
      <c r="BA19">
        <v>0</v>
      </c>
      <c r="BB19">
        <f>1-AZ19/BA19</f>
        <v>0</v>
      </c>
      <c r="BC19">
        <v>0</v>
      </c>
      <c r="BD19" t="s">
        <v>407</v>
      </c>
      <c r="BE19" t="s">
        <v>407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2.96</v>
      </c>
      <c r="CW19">
        <v>0.5</v>
      </c>
      <c r="CX19" t="s">
        <v>408</v>
      </c>
      <c r="CY19">
        <v>2</v>
      </c>
      <c r="CZ19" t="b">
        <v>1</v>
      </c>
      <c r="DA19">
        <v>1510795640.33214</v>
      </c>
      <c r="DB19">
        <v>416.544464285714</v>
      </c>
      <c r="DC19">
        <v>417.226714285714</v>
      </c>
      <c r="DD19">
        <v>9.16326571428571</v>
      </c>
      <c r="DE19">
        <v>8.71595714285714</v>
      </c>
      <c r="DF19">
        <v>409.732785714286</v>
      </c>
      <c r="DG19">
        <v>9.17229392857143</v>
      </c>
      <c r="DH19">
        <v>500.081642857143</v>
      </c>
      <c r="DI19">
        <v>90.3223857142857</v>
      </c>
      <c r="DJ19">
        <v>0.0999974428571428</v>
      </c>
      <c r="DK19">
        <v>18.4688</v>
      </c>
      <c r="DL19">
        <v>19.9649785714286</v>
      </c>
      <c r="DM19">
        <v>999.9</v>
      </c>
      <c r="DN19">
        <v>0</v>
      </c>
      <c r="DO19">
        <v>0</v>
      </c>
      <c r="DP19">
        <v>9993.035</v>
      </c>
      <c r="DQ19">
        <v>0</v>
      </c>
      <c r="DR19">
        <v>9.94671821428571</v>
      </c>
      <c r="DS19">
        <v>-0.682183817857143</v>
      </c>
      <c r="DT19">
        <v>420.396785714286</v>
      </c>
      <c r="DU19">
        <v>420.895178571429</v>
      </c>
      <c r="DV19">
        <v>0.44730775</v>
      </c>
      <c r="DW19">
        <v>417.226714285714</v>
      </c>
      <c r="DX19">
        <v>8.71595714285714</v>
      </c>
      <c r="DY19">
        <v>0.827647964285714</v>
      </c>
      <c r="DZ19">
        <v>0.787246178571428</v>
      </c>
      <c r="EA19">
        <v>4.19055071428571</v>
      </c>
      <c r="EB19">
        <v>3.47938964285714</v>
      </c>
      <c r="EC19">
        <v>2000.00928571429</v>
      </c>
      <c r="ED19">
        <v>0.980003964285714</v>
      </c>
      <c r="EE19">
        <v>0.0199957714285714</v>
      </c>
      <c r="EF19">
        <v>0</v>
      </c>
      <c r="EG19">
        <v>2.36788214285714</v>
      </c>
      <c r="EH19">
        <v>0</v>
      </c>
      <c r="EI19">
        <v>7397.57535714286</v>
      </c>
      <c r="EJ19">
        <v>17300.25</v>
      </c>
      <c r="EK19">
        <v>37.9303571428571</v>
      </c>
      <c r="EL19">
        <v>38.5688214285714</v>
      </c>
      <c r="EM19">
        <v>37.86375</v>
      </c>
      <c r="EN19">
        <v>37.062</v>
      </c>
      <c r="EO19">
        <v>36.7965</v>
      </c>
      <c r="EP19">
        <v>1960.01821428571</v>
      </c>
      <c r="EQ19">
        <v>39.9910714285714</v>
      </c>
      <c r="ER19">
        <v>0</v>
      </c>
      <c r="ES19">
        <v>1680981944.7</v>
      </c>
      <c r="ET19">
        <v>0</v>
      </c>
      <c r="EU19">
        <v>2.337392</v>
      </c>
      <c r="EV19">
        <v>-0.0491999957347506</v>
      </c>
      <c r="EW19">
        <v>-9.11846156545984</v>
      </c>
      <c r="EX19">
        <v>7397.5332</v>
      </c>
      <c r="EY19">
        <v>15</v>
      </c>
      <c r="EZ19">
        <v>0</v>
      </c>
      <c r="FA19" t="s">
        <v>409</v>
      </c>
      <c r="FB19">
        <v>1510803016.6</v>
      </c>
      <c r="FC19">
        <v>1510803015.6</v>
      </c>
      <c r="FD19">
        <v>0</v>
      </c>
      <c r="FE19">
        <v>-0.153</v>
      </c>
      <c r="FF19">
        <v>-0.016</v>
      </c>
      <c r="FG19">
        <v>6.925</v>
      </c>
      <c r="FH19">
        <v>0.526</v>
      </c>
      <c r="FI19">
        <v>420</v>
      </c>
      <c r="FJ19">
        <v>25</v>
      </c>
      <c r="FK19">
        <v>0.25</v>
      </c>
      <c r="FL19">
        <v>0.13</v>
      </c>
      <c r="FM19">
        <v>0.446851951219512</v>
      </c>
      <c r="FN19">
        <v>0.00964252264808336</v>
      </c>
      <c r="FO19">
        <v>0.00105573608470455</v>
      </c>
      <c r="FP19">
        <v>1</v>
      </c>
      <c r="FQ19">
        <v>1</v>
      </c>
      <c r="FR19">
        <v>1</v>
      </c>
      <c r="FS19" t="s">
        <v>410</v>
      </c>
      <c r="FT19">
        <v>2.97381</v>
      </c>
      <c r="FU19">
        <v>2.75386</v>
      </c>
      <c r="FV19">
        <v>0.0890704</v>
      </c>
      <c r="FW19">
        <v>0.0888842</v>
      </c>
      <c r="FX19">
        <v>0.0513034</v>
      </c>
      <c r="FY19">
        <v>0.0498714</v>
      </c>
      <c r="FZ19">
        <v>35433.3</v>
      </c>
      <c r="GA19">
        <v>38662.3</v>
      </c>
      <c r="GB19">
        <v>35251.5</v>
      </c>
      <c r="GC19">
        <v>38486.1</v>
      </c>
      <c r="GD19">
        <v>47383.9</v>
      </c>
      <c r="GE19">
        <v>52772.7</v>
      </c>
      <c r="GF19">
        <v>55025.9</v>
      </c>
      <c r="GG19">
        <v>61673.6</v>
      </c>
      <c r="GH19">
        <v>1.99185</v>
      </c>
      <c r="GI19">
        <v>1.80413</v>
      </c>
      <c r="GJ19">
        <v>0.0565872</v>
      </c>
      <c r="GK19">
        <v>0</v>
      </c>
      <c r="GL19">
        <v>19.0413</v>
      </c>
      <c r="GM19">
        <v>999.9</v>
      </c>
      <c r="GN19">
        <v>41.539</v>
      </c>
      <c r="GO19">
        <v>30.796</v>
      </c>
      <c r="GP19">
        <v>20.5085</v>
      </c>
      <c r="GQ19">
        <v>56.5906</v>
      </c>
      <c r="GR19">
        <v>50.4527</v>
      </c>
      <c r="GS19">
        <v>1</v>
      </c>
      <c r="GT19">
        <v>-0.0595274</v>
      </c>
      <c r="GU19">
        <v>5.70138</v>
      </c>
      <c r="GV19">
        <v>20.029</v>
      </c>
      <c r="GW19">
        <v>5.19902</v>
      </c>
      <c r="GX19">
        <v>12.0089</v>
      </c>
      <c r="GY19">
        <v>4.97565</v>
      </c>
      <c r="GZ19">
        <v>3.29293</v>
      </c>
      <c r="HA19">
        <v>9999</v>
      </c>
      <c r="HB19">
        <v>999.9</v>
      </c>
      <c r="HC19">
        <v>9999</v>
      </c>
      <c r="HD19">
        <v>9999</v>
      </c>
      <c r="HE19">
        <v>1.86311</v>
      </c>
      <c r="HF19">
        <v>1.86813</v>
      </c>
      <c r="HG19">
        <v>1.86788</v>
      </c>
      <c r="HH19">
        <v>1.86904</v>
      </c>
      <c r="HI19">
        <v>1.86983</v>
      </c>
      <c r="HJ19">
        <v>1.8659</v>
      </c>
      <c r="HK19">
        <v>1.86703</v>
      </c>
      <c r="HL19">
        <v>1.86836</v>
      </c>
      <c r="HM19">
        <v>5</v>
      </c>
      <c r="HN19">
        <v>0</v>
      </c>
      <c r="HO19">
        <v>0</v>
      </c>
      <c r="HP19">
        <v>0</v>
      </c>
      <c r="HQ19" t="s">
        <v>411</v>
      </c>
      <c r="HR19" t="s">
        <v>412</v>
      </c>
      <c r="HS19" t="s">
        <v>413</v>
      </c>
      <c r="HT19" t="s">
        <v>413</v>
      </c>
      <c r="HU19" t="s">
        <v>413</v>
      </c>
      <c r="HV19" t="s">
        <v>413</v>
      </c>
      <c r="HW19">
        <v>0</v>
      </c>
      <c r="HX19">
        <v>100</v>
      </c>
      <c r="HY19">
        <v>100</v>
      </c>
      <c r="HZ19">
        <v>6.788</v>
      </c>
      <c r="IA19">
        <v>-0.009</v>
      </c>
      <c r="IB19">
        <v>4.20922237337541</v>
      </c>
      <c r="IC19">
        <v>0.00614860080401583</v>
      </c>
      <c r="ID19">
        <v>7.47005204250058e-07</v>
      </c>
      <c r="IE19">
        <v>-6.13614996760479e-10</v>
      </c>
      <c r="IF19">
        <v>0.00504884260515054</v>
      </c>
      <c r="IG19">
        <v>-0.0226463544028373</v>
      </c>
      <c r="IH19">
        <v>0.00259345603324487</v>
      </c>
      <c r="II19">
        <v>-3.18119573220187e-05</v>
      </c>
      <c r="IJ19">
        <v>-2</v>
      </c>
      <c r="IK19">
        <v>1777</v>
      </c>
      <c r="IL19">
        <v>0</v>
      </c>
      <c r="IM19">
        <v>26</v>
      </c>
      <c r="IN19">
        <v>-122.8</v>
      </c>
      <c r="IO19">
        <v>-122.8</v>
      </c>
      <c r="IP19">
        <v>0.960693</v>
      </c>
      <c r="IQ19">
        <v>2.61719</v>
      </c>
      <c r="IR19">
        <v>1.54785</v>
      </c>
      <c r="IS19">
        <v>2.30347</v>
      </c>
      <c r="IT19">
        <v>1.34644</v>
      </c>
      <c r="IU19">
        <v>2.34375</v>
      </c>
      <c r="IV19">
        <v>34.3497</v>
      </c>
      <c r="IW19">
        <v>24.1838</v>
      </c>
      <c r="IX19">
        <v>18</v>
      </c>
      <c r="IY19">
        <v>501.76</v>
      </c>
      <c r="IZ19">
        <v>385.527</v>
      </c>
      <c r="JA19">
        <v>11.9529</v>
      </c>
      <c r="JB19">
        <v>26.2222</v>
      </c>
      <c r="JC19">
        <v>29.9996</v>
      </c>
      <c r="JD19">
        <v>26.2881</v>
      </c>
      <c r="JE19">
        <v>26.2417</v>
      </c>
      <c r="JF19">
        <v>19.1477</v>
      </c>
      <c r="JG19">
        <v>53.2594</v>
      </c>
      <c r="JH19">
        <v>0</v>
      </c>
      <c r="JI19">
        <v>11.9823</v>
      </c>
      <c r="JJ19">
        <v>379.687</v>
      </c>
      <c r="JK19">
        <v>8.75783</v>
      </c>
      <c r="JL19">
        <v>102.131</v>
      </c>
      <c r="JM19">
        <v>102.693</v>
      </c>
    </row>
    <row r="20" spans="1:273">
      <c r="A20">
        <v>4</v>
      </c>
      <c r="B20">
        <v>1510795653.1</v>
      </c>
      <c r="C20">
        <v>15</v>
      </c>
      <c r="D20" t="s">
        <v>418</v>
      </c>
      <c r="E20" t="s">
        <v>419</v>
      </c>
      <c r="F20">
        <v>5</v>
      </c>
      <c r="G20" t="s">
        <v>405</v>
      </c>
      <c r="H20" t="s">
        <v>406</v>
      </c>
      <c r="I20">
        <v>1510795645.6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399.871394972838</v>
      </c>
      <c r="AK20">
        <v>407.580939393939</v>
      </c>
      <c r="AL20">
        <v>-2.17121460431125</v>
      </c>
      <c r="AM20">
        <v>64.0484108481649</v>
      </c>
      <c r="AN20">
        <f>(AP20 - AO20 + DI20*1E3/(8.314*(DK20+273.15)) * AR20/DH20 * AQ20) * DH20/(100*CV20) * 1000/(1000 - AP20)</f>
        <v>0</v>
      </c>
      <c r="AO20">
        <v>8.71748890043173</v>
      </c>
      <c r="AP20">
        <v>9.16814721212121</v>
      </c>
      <c r="AQ20">
        <v>1.2263535345083e-05</v>
      </c>
      <c r="AR20">
        <v>108.117458872286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407</v>
      </c>
      <c r="AY20" t="s">
        <v>407</v>
      </c>
      <c r="AZ20">
        <v>0</v>
      </c>
      <c r="BA20">
        <v>0</v>
      </c>
      <c r="BB20">
        <f>1-AZ20/BA20</f>
        <v>0</v>
      </c>
      <c r="BC20">
        <v>0</v>
      </c>
      <c r="BD20" t="s">
        <v>407</v>
      </c>
      <c r="BE20" t="s">
        <v>407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2.96</v>
      </c>
      <c r="CW20">
        <v>0.5</v>
      </c>
      <c r="CX20" t="s">
        <v>408</v>
      </c>
      <c r="CY20">
        <v>2</v>
      </c>
      <c r="CZ20" t="b">
        <v>1</v>
      </c>
      <c r="DA20">
        <v>1510795645.6</v>
      </c>
      <c r="DB20">
        <v>413.588925925926</v>
      </c>
      <c r="DC20">
        <v>409.038296296296</v>
      </c>
      <c r="DD20">
        <v>9.16488555555556</v>
      </c>
      <c r="DE20">
        <v>8.71648592592592</v>
      </c>
      <c r="DF20">
        <v>406.796185185185</v>
      </c>
      <c r="DG20">
        <v>9.17388703703704</v>
      </c>
      <c r="DH20">
        <v>500.086703703704</v>
      </c>
      <c r="DI20">
        <v>90.3228703703704</v>
      </c>
      <c r="DJ20">
        <v>0.100030188888889</v>
      </c>
      <c r="DK20">
        <v>18.4666037037037</v>
      </c>
      <c r="DL20">
        <v>19.9686111111111</v>
      </c>
      <c r="DM20">
        <v>999.9</v>
      </c>
      <c r="DN20">
        <v>0</v>
      </c>
      <c r="DO20">
        <v>0</v>
      </c>
      <c r="DP20">
        <v>9993.44666666667</v>
      </c>
      <c r="DQ20">
        <v>0</v>
      </c>
      <c r="DR20">
        <v>9.93857</v>
      </c>
      <c r="DS20">
        <v>4.55067752222222</v>
      </c>
      <c r="DT20">
        <v>417.414555555556</v>
      </c>
      <c r="DU20">
        <v>412.635037037037</v>
      </c>
      <c r="DV20">
        <v>0.448398703703704</v>
      </c>
      <c r="DW20">
        <v>409.038296296296</v>
      </c>
      <c r="DX20">
        <v>8.71648592592592</v>
      </c>
      <c r="DY20">
        <v>0.827798592592593</v>
      </c>
      <c r="DZ20">
        <v>0.787298037037037</v>
      </c>
      <c r="EA20">
        <v>4.19314481481482</v>
      </c>
      <c r="EB20">
        <v>3.48032518518519</v>
      </c>
      <c r="EC20">
        <v>2000.03222222222</v>
      </c>
      <c r="ED20">
        <v>0.980003777777778</v>
      </c>
      <c r="EE20">
        <v>0.0199959703703704</v>
      </c>
      <c r="EF20">
        <v>0</v>
      </c>
      <c r="EG20">
        <v>2.31345555555556</v>
      </c>
      <c r="EH20">
        <v>0</v>
      </c>
      <c r="EI20">
        <v>7397.77777777778</v>
      </c>
      <c r="EJ20">
        <v>17300.4444444444</v>
      </c>
      <c r="EK20">
        <v>37.9094444444444</v>
      </c>
      <c r="EL20">
        <v>38.5413333333333</v>
      </c>
      <c r="EM20">
        <v>37.8423333333333</v>
      </c>
      <c r="EN20">
        <v>37.0505185185185</v>
      </c>
      <c r="EO20">
        <v>36.7752592592593</v>
      </c>
      <c r="EP20">
        <v>1960.04037037037</v>
      </c>
      <c r="EQ20">
        <v>39.9918518518518</v>
      </c>
      <c r="ER20">
        <v>0</v>
      </c>
      <c r="ES20">
        <v>1680981949.5</v>
      </c>
      <c r="ET20">
        <v>0</v>
      </c>
      <c r="EU20">
        <v>2.286732</v>
      </c>
      <c r="EV20">
        <v>-0.597015387286247</v>
      </c>
      <c r="EW20">
        <v>10.017692333535</v>
      </c>
      <c r="EX20">
        <v>7397.752</v>
      </c>
      <c r="EY20">
        <v>15</v>
      </c>
      <c r="EZ20">
        <v>0</v>
      </c>
      <c r="FA20" t="s">
        <v>409</v>
      </c>
      <c r="FB20">
        <v>1510803016.6</v>
      </c>
      <c r="FC20">
        <v>1510803015.6</v>
      </c>
      <c r="FD20">
        <v>0</v>
      </c>
      <c r="FE20">
        <v>-0.153</v>
      </c>
      <c r="FF20">
        <v>-0.016</v>
      </c>
      <c r="FG20">
        <v>6.925</v>
      </c>
      <c r="FH20">
        <v>0.526</v>
      </c>
      <c r="FI20">
        <v>420</v>
      </c>
      <c r="FJ20">
        <v>25</v>
      </c>
      <c r="FK20">
        <v>0.25</v>
      </c>
      <c r="FL20">
        <v>0.13</v>
      </c>
      <c r="FM20">
        <v>0.447614243902439</v>
      </c>
      <c r="FN20">
        <v>0.0113157909407668</v>
      </c>
      <c r="FO20">
        <v>0.00122525312029975</v>
      </c>
      <c r="FP20">
        <v>1</v>
      </c>
      <c r="FQ20">
        <v>1</v>
      </c>
      <c r="FR20">
        <v>1</v>
      </c>
      <c r="FS20" t="s">
        <v>410</v>
      </c>
      <c r="FT20">
        <v>2.97385</v>
      </c>
      <c r="FU20">
        <v>2.75387</v>
      </c>
      <c r="FV20">
        <v>0.0873372</v>
      </c>
      <c r="FW20">
        <v>0.0860751</v>
      </c>
      <c r="FX20">
        <v>0.0513148</v>
      </c>
      <c r="FY20">
        <v>0.0498706</v>
      </c>
      <c r="FZ20">
        <v>35500.7</v>
      </c>
      <c r="GA20">
        <v>38781.5</v>
      </c>
      <c r="GB20">
        <v>35251.5</v>
      </c>
      <c r="GC20">
        <v>38486.2</v>
      </c>
      <c r="GD20">
        <v>47383.5</v>
      </c>
      <c r="GE20">
        <v>52773</v>
      </c>
      <c r="GF20">
        <v>55026.3</v>
      </c>
      <c r="GG20">
        <v>61674</v>
      </c>
      <c r="GH20">
        <v>1.99175</v>
      </c>
      <c r="GI20">
        <v>1.80402</v>
      </c>
      <c r="GJ20">
        <v>0.0557043</v>
      </c>
      <c r="GK20">
        <v>0</v>
      </c>
      <c r="GL20">
        <v>19.0388</v>
      </c>
      <c r="GM20">
        <v>999.9</v>
      </c>
      <c r="GN20">
        <v>41.539</v>
      </c>
      <c r="GO20">
        <v>30.796</v>
      </c>
      <c r="GP20">
        <v>20.5079</v>
      </c>
      <c r="GQ20">
        <v>56.6906</v>
      </c>
      <c r="GR20">
        <v>49.8998</v>
      </c>
      <c r="GS20">
        <v>1</v>
      </c>
      <c r="GT20">
        <v>-0.0600737</v>
      </c>
      <c r="GU20">
        <v>5.69248</v>
      </c>
      <c r="GV20">
        <v>20.0295</v>
      </c>
      <c r="GW20">
        <v>5.19947</v>
      </c>
      <c r="GX20">
        <v>12.0091</v>
      </c>
      <c r="GY20">
        <v>4.9756</v>
      </c>
      <c r="GZ20">
        <v>3.293</v>
      </c>
      <c r="HA20">
        <v>9999</v>
      </c>
      <c r="HB20">
        <v>999.9</v>
      </c>
      <c r="HC20">
        <v>9999</v>
      </c>
      <c r="HD20">
        <v>9999</v>
      </c>
      <c r="HE20">
        <v>1.8631</v>
      </c>
      <c r="HF20">
        <v>1.86813</v>
      </c>
      <c r="HG20">
        <v>1.86788</v>
      </c>
      <c r="HH20">
        <v>1.86903</v>
      </c>
      <c r="HI20">
        <v>1.86984</v>
      </c>
      <c r="HJ20">
        <v>1.86588</v>
      </c>
      <c r="HK20">
        <v>1.86703</v>
      </c>
      <c r="HL20">
        <v>1.86833</v>
      </c>
      <c r="HM20">
        <v>5</v>
      </c>
      <c r="HN20">
        <v>0</v>
      </c>
      <c r="HO20">
        <v>0</v>
      </c>
      <c r="HP20">
        <v>0</v>
      </c>
      <c r="HQ20" t="s">
        <v>411</v>
      </c>
      <c r="HR20" t="s">
        <v>412</v>
      </c>
      <c r="HS20" t="s">
        <v>413</v>
      </c>
      <c r="HT20" t="s">
        <v>413</v>
      </c>
      <c r="HU20" t="s">
        <v>413</v>
      </c>
      <c r="HV20" t="s">
        <v>413</v>
      </c>
      <c r="HW20">
        <v>0</v>
      </c>
      <c r="HX20">
        <v>100</v>
      </c>
      <c r="HY20">
        <v>100</v>
      </c>
      <c r="HZ20">
        <v>6.723</v>
      </c>
      <c r="IA20">
        <v>-0.0089</v>
      </c>
      <c r="IB20">
        <v>4.20922237337541</v>
      </c>
      <c r="IC20">
        <v>0.00614860080401583</v>
      </c>
      <c r="ID20">
        <v>7.47005204250058e-07</v>
      </c>
      <c r="IE20">
        <v>-6.13614996760479e-10</v>
      </c>
      <c r="IF20">
        <v>0.00504884260515054</v>
      </c>
      <c r="IG20">
        <v>-0.0226463544028373</v>
      </c>
      <c r="IH20">
        <v>0.00259345603324487</v>
      </c>
      <c r="II20">
        <v>-3.18119573220187e-05</v>
      </c>
      <c r="IJ20">
        <v>-2</v>
      </c>
      <c r="IK20">
        <v>1777</v>
      </c>
      <c r="IL20">
        <v>0</v>
      </c>
      <c r="IM20">
        <v>26</v>
      </c>
      <c r="IN20">
        <v>-122.7</v>
      </c>
      <c r="IO20">
        <v>-122.7</v>
      </c>
      <c r="IP20">
        <v>0.926514</v>
      </c>
      <c r="IQ20">
        <v>2.62817</v>
      </c>
      <c r="IR20">
        <v>1.54785</v>
      </c>
      <c r="IS20">
        <v>2.30347</v>
      </c>
      <c r="IT20">
        <v>1.34644</v>
      </c>
      <c r="IU20">
        <v>2.28027</v>
      </c>
      <c r="IV20">
        <v>34.3497</v>
      </c>
      <c r="IW20">
        <v>24.1751</v>
      </c>
      <c r="IX20">
        <v>18</v>
      </c>
      <c r="IY20">
        <v>501.668</v>
      </c>
      <c r="IZ20">
        <v>385.455</v>
      </c>
      <c r="JA20">
        <v>11.9819</v>
      </c>
      <c r="JB20">
        <v>26.2199</v>
      </c>
      <c r="JC20">
        <v>29.9996</v>
      </c>
      <c r="JD20">
        <v>26.2853</v>
      </c>
      <c r="JE20">
        <v>26.2389</v>
      </c>
      <c r="JF20">
        <v>18.5227</v>
      </c>
      <c r="JG20">
        <v>53.2594</v>
      </c>
      <c r="JH20">
        <v>0</v>
      </c>
      <c r="JI20">
        <v>11.9989</v>
      </c>
      <c r="JJ20">
        <v>366.215</v>
      </c>
      <c r="JK20">
        <v>8.75783</v>
      </c>
      <c r="JL20">
        <v>102.132</v>
      </c>
      <c r="JM20">
        <v>102.693</v>
      </c>
    </row>
    <row r="21" spans="1:273">
      <c r="A21">
        <v>5</v>
      </c>
      <c r="B21">
        <v>1510795658</v>
      </c>
      <c r="C21">
        <v>19.9000000953674</v>
      </c>
      <c r="D21" t="s">
        <v>420</v>
      </c>
      <c r="E21" t="s">
        <v>421</v>
      </c>
      <c r="F21">
        <v>5</v>
      </c>
      <c r="G21" t="s">
        <v>405</v>
      </c>
      <c r="H21" t="s">
        <v>406</v>
      </c>
      <c r="I21">
        <v>1510795650.28929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383.275726008105</v>
      </c>
      <c r="AK21">
        <v>394.036584011837</v>
      </c>
      <c r="AL21">
        <v>-2.8325026149974</v>
      </c>
      <c r="AM21">
        <v>64.0484108481649</v>
      </c>
      <c r="AN21">
        <f>(AP21 - AO21 + DI21*1E3/(8.314*(DK21+273.15)) * AR21/DH21 * AQ21) * DH21/(100*CV21) * 1000/(1000 - AP21)</f>
        <v>0</v>
      </c>
      <c r="AO21">
        <v>8.71710859155572</v>
      </c>
      <c r="AP21">
        <v>9.16921878767153</v>
      </c>
      <c r="AQ21">
        <v>3.17307155206393e-07</v>
      </c>
      <c r="AR21">
        <v>108.117458872286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407</v>
      </c>
      <c r="AY21" t="s">
        <v>407</v>
      </c>
      <c r="AZ21">
        <v>0</v>
      </c>
      <c r="BA21">
        <v>0</v>
      </c>
      <c r="BB21">
        <f>1-AZ21/BA21</f>
        <v>0</v>
      </c>
      <c r="BC21">
        <v>0</v>
      </c>
      <c r="BD21" t="s">
        <v>407</v>
      </c>
      <c r="BE21" t="s">
        <v>407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2.96</v>
      </c>
      <c r="CW21">
        <v>0.5</v>
      </c>
      <c r="CX21" t="s">
        <v>408</v>
      </c>
      <c r="CY21">
        <v>2</v>
      </c>
      <c r="CZ21" t="b">
        <v>1</v>
      </c>
      <c r="DA21">
        <v>1510795650.28929</v>
      </c>
      <c r="DB21">
        <v>406.949464285714</v>
      </c>
      <c r="DC21">
        <v>396.444607142857</v>
      </c>
      <c r="DD21">
        <v>9.16660357142857</v>
      </c>
      <c r="DE21">
        <v>8.71677321428571</v>
      </c>
      <c r="DF21">
        <v>400.199142857143</v>
      </c>
      <c r="DG21">
        <v>9.1755775</v>
      </c>
      <c r="DH21">
        <v>500.071321428571</v>
      </c>
      <c r="DI21">
        <v>90.322275</v>
      </c>
      <c r="DJ21">
        <v>0.100040764285714</v>
      </c>
      <c r="DK21">
        <v>18.4659035714286</v>
      </c>
      <c r="DL21">
        <v>19.9668071428571</v>
      </c>
      <c r="DM21">
        <v>999.9</v>
      </c>
      <c r="DN21">
        <v>0</v>
      </c>
      <c r="DO21">
        <v>0</v>
      </c>
      <c r="DP21">
        <v>9999.77571428572</v>
      </c>
      <c r="DQ21">
        <v>0</v>
      </c>
      <c r="DR21">
        <v>9.93977428571429</v>
      </c>
      <c r="DS21">
        <v>10.5048593964286</v>
      </c>
      <c r="DT21">
        <v>410.714357142857</v>
      </c>
      <c r="DU21">
        <v>399.930714285714</v>
      </c>
      <c r="DV21">
        <v>0.449830607142857</v>
      </c>
      <c r="DW21">
        <v>396.444607142857</v>
      </c>
      <c r="DX21">
        <v>8.71677321428571</v>
      </c>
      <c r="DY21">
        <v>0.827948357142857</v>
      </c>
      <c r="DZ21">
        <v>0.787318714285714</v>
      </c>
      <c r="EA21">
        <v>4.19572357142857</v>
      </c>
      <c r="EB21">
        <v>3.48069821428571</v>
      </c>
      <c r="EC21">
        <v>2000.02214285714</v>
      </c>
      <c r="ED21">
        <v>0.98000375</v>
      </c>
      <c r="EE21">
        <v>0.019996</v>
      </c>
      <c r="EF21">
        <v>0</v>
      </c>
      <c r="EG21">
        <v>2.29607142857143</v>
      </c>
      <c r="EH21">
        <v>0</v>
      </c>
      <c r="EI21">
        <v>7398.945</v>
      </c>
      <c r="EJ21">
        <v>17300.3642857143</v>
      </c>
      <c r="EK21">
        <v>37.886</v>
      </c>
      <c r="EL21">
        <v>38.5221428571429</v>
      </c>
      <c r="EM21">
        <v>37.8166071428571</v>
      </c>
      <c r="EN21">
        <v>37.031</v>
      </c>
      <c r="EO21">
        <v>36.7566428571429</v>
      </c>
      <c r="EP21">
        <v>1960.03107142857</v>
      </c>
      <c r="EQ21">
        <v>39.9910714285714</v>
      </c>
      <c r="ER21">
        <v>0</v>
      </c>
      <c r="ES21">
        <v>1680981954.9</v>
      </c>
      <c r="ET21">
        <v>0</v>
      </c>
      <c r="EU21">
        <v>2.26249230769231</v>
      </c>
      <c r="EV21">
        <v>-0.392464955011369</v>
      </c>
      <c r="EW21">
        <v>23.7764103267841</v>
      </c>
      <c r="EX21">
        <v>7398.97923076923</v>
      </c>
      <c r="EY21">
        <v>15</v>
      </c>
      <c r="EZ21">
        <v>0</v>
      </c>
      <c r="FA21" t="s">
        <v>409</v>
      </c>
      <c r="FB21">
        <v>1510803016.6</v>
      </c>
      <c r="FC21">
        <v>1510803015.6</v>
      </c>
      <c r="FD21">
        <v>0</v>
      </c>
      <c r="FE21">
        <v>-0.153</v>
      </c>
      <c r="FF21">
        <v>-0.016</v>
      </c>
      <c r="FG21">
        <v>6.925</v>
      </c>
      <c r="FH21">
        <v>0.526</v>
      </c>
      <c r="FI21">
        <v>420</v>
      </c>
      <c r="FJ21">
        <v>25</v>
      </c>
      <c r="FK21">
        <v>0.25</v>
      </c>
      <c r="FL21">
        <v>0.13</v>
      </c>
      <c r="FM21">
        <v>0.448862292682927</v>
      </c>
      <c r="FN21">
        <v>0.018246614046494</v>
      </c>
      <c r="FO21">
        <v>0.00190049088965293</v>
      </c>
      <c r="FP21">
        <v>1</v>
      </c>
      <c r="FQ21">
        <v>1</v>
      </c>
      <c r="FR21">
        <v>1</v>
      </c>
      <c r="FS21" t="s">
        <v>410</v>
      </c>
      <c r="FT21">
        <v>2.97384</v>
      </c>
      <c r="FU21">
        <v>2.75403</v>
      </c>
      <c r="FV21">
        <v>0.0850086</v>
      </c>
      <c r="FW21">
        <v>0.0832289</v>
      </c>
      <c r="FX21">
        <v>0.0513175</v>
      </c>
      <c r="FY21">
        <v>0.0498728</v>
      </c>
      <c r="FZ21">
        <v>35591.4</v>
      </c>
      <c r="GA21">
        <v>38902.7</v>
      </c>
      <c r="GB21">
        <v>35251.7</v>
      </c>
      <c r="GC21">
        <v>38486.6</v>
      </c>
      <c r="GD21">
        <v>47383.4</v>
      </c>
      <c r="GE21">
        <v>52772.8</v>
      </c>
      <c r="GF21">
        <v>55026.4</v>
      </c>
      <c r="GG21">
        <v>61674</v>
      </c>
      <c r="GH21">
        <v>1.9919</v>
      </c>
      <c r="GI21">
        <v>1.8038</v>
      </c>
      <c r="GJ21">
        <v>0.0562035</v>
      </c>
      <c r="GK21">
        <v>0</v>
      </c>
      <c r="GL21">
        <v>19.0371</v>
      </c>
      <c r="GM21">
        <v>999.9</v>
      </c>
      <c r="GN21">
        <v>41.539</v>
      </c>
      <c r="GO21">
        <v>30.796</v>
      </c>
      <c r="GP21">
        <v>20.5065</v>
      </c>
      <c r="GQ21">
        <v>56.6407</v>
      </c>
      <c r="GR21">
        <v>50.1362</v>
      </c>
      <c r="GS21">
        <v>1</v>
      </c>
      <c r="GT21">
        <v>-0.0604548</v>
      </c>
      <c r="GU21">
        <v>5.66869</v>
      </c>
      <c r="GV21">
        <v>20.0304</v>
      </c>
      <c r="GW21">
        <v>5.19902</v>
      </c>
      <c r="GX21">
        <v>12.0095</v>
      </c>
      <c r="GY21">
        <v>4.9755</v>
      </c>
      <c r="GZ21">
        <v>3.2929</v>
      </c>
      <c r="HA21">
        <v>9999</v>
      </c>
      <c r="HB21">
        <v>999.9</v>
      </c>
      <c r="HC21">
        <v>9999</v>
      </c>
      <c r="HD21">
        <v>9999</v>
      </c>
      <c r="HE21">
        <v>1.86312</v>
      </c>
      <c r="HF21">
        <v>1.86813</v>
      </c>
      <c r="HG21">
        <v>1.86791</v>
      </c>
      <c r="HH21">
        <v>1.86903</v>
      </c>
      <c r="HI21">
        <v>1.86984</v>
      </c>
      <c r="HJ21">
        <v>1.86591</v>
      </c>
      <c r="HK21">
        <v>1.86705</v>
      </c>
      <c r="HL21">
        <v>1.86833</v>
      </c>
      <c r="HM21">
        <v>5</v>
      </c>
      <c r="HN21">
        <v>0</v>
      </c>
      <c r="HO21">
        <v>0</v>
      </c>
      <c r="HP21">
        <v>0</v>
      </c>
      <c r="HQ21" t="s">
        <v>411</v>
      </c>
      <c r="HR21" t="s">
        <v>412</v>
      </c>
      <c r="HS21" t="s">
        <v>413</v>
      </c>
      <c r="HT21" t="s">
        <v>413</v>
      </c>
      <c r="HU21" t="s">
        <v>413</v>
      </c>
      <c r="HV21" t="s">
        <v>413</v>
      </c>
      <c r="HW21">
        <v>0</v>
      </c>
      <c r="HX21">
        <v>100</v>
      </c>
      <c r="HY21">
        <v>100</v>
      </c>
      <c r="HZ21">
        <v>6.635</v>
      </c>
      <c r="IA21">
        <v>-0.0089</v>
      </c>
      <c r="IB21">
        <v>4.20922237337541</v>
      </c>
      <c r="IC21">
        <v>0.00614860080401583</v>
      </c>
      <c r="ID21">
        <v>7.47005204250058e-07</v>
      </c>
      <c r="IE21">
        <v>-6.13614996760479e-10</v>
      </c>
      <c r="IF21">
        <v>0.00504884260515054</v>
      </c>
      <c r="IG21">
        <v>-0.0226463544028373</v>
      </c>
      <c r="IH21">
        <v>0.00259345603324487</v>
      </c>
      <c r="II21">
        <v>-3.18119573220187e-05</v>
      </c>
      <c r="IJ21">
        <v>-2</v>
      </c>
      <c r="IK21">
        <v>1777</v>
      </c>
      <c r="IL21">
        <v>0</v>
      </c>
      <c r="IM21">
        <v>26</v>
      </c>
      <c r="IN21">
        <v>-122.6</v>
      </c>
      <c r="IO21">
        <v>-122.6</v>
      </c>
      <c r="IP21">
        <v>0.897217</v>
      </c>
      <c r="IQ21">
        <v>2.62817</v>
      </c>
      <c r="IR21">
        <v>1.54785</v>
      </c>
      <c r="IS21">
        <v>2.30347</v>
      </c>
      <c r="IT21">
        <v>1.34644</v>
      </c>
      <c r="IU21">
        <v>2.37793</v>
      </c>
      <c r="IV21">
        <v>34.3497</v>
      </c>
      <c r="IW21">
        <v>24.1838</v>
      </c>
      <c r="IX21">
        <v>18</v>
      </c>
      <c r="IY21">
        <v>501.742</v>
      </c>
      <c r="IZ21">
        <v>385.312</v>
      </c>
      <c r="JA21">
        <v>12.0012</v>
      </c>
      <c r="JB21">
        <v>26.2177</v>
      </c>
      <c r="JC21">
        <v>29.9998</v>
      </c>
      <c r="JD21">
        <v>26.2825</v>
      </c>
      <c r="JE21">
        <v>26.2356</v>
      </c>
      <c r="JF21">
        <v>17.9363</v>
      </c>
      <c r="JG21">
        <v>53.2594</v>
      </c>
      <c r="JH21">
        <v>0</v>
      </c>
      <c r="JI21">
        <v>12.0285</v>
      </c>
      <c r="JJ21">
        <v>352.253</v>
      </c>
      <c r="JK21">
        <v>8.75783</v>
      </c>
      <c r="JL21">
        <v>102.132</v>
      </c>
      <c r="JM21">
        <v>102.694</v>
      </c>
    </row>
    <row r="22" spans="1:273">
      <c r="A22">
        <v>6</v>
      </c>
      <c r="B22">
        <v>1510795663</v>
      </c>
      <c r="C22">
        <v>24.9000000953674</v>
      </c>
      <c r="D22" t="s">
        <v>422</v>
      </c>
      <c r="E22" t="s">
        <v>423</v>
      </c>
      <c r="F22">
        <v>5</v>
      </c>
      <c r="G22" t="s">
        <v>405</v>
      </c>
      <c r="H22" t="s">
        <v>406</v>
      </c>
      <c r="I22">
        <v>1510795655.25714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367.046272501588</v>
      </c>
      <c r="AK22">
        <v>379.025515151515</v>
      </c>
      <c r="AL22">
        <v>-3.01208523563118</v>
      </c>
      <c r="AM22">
        <v>64.0484108481649</v>
      </c>
      <c r="AN22">
        <f>(AP22 - AO22 + DI22*1E3/(8.314*(DK22+273.15)) * AR22/DH22 * AQ22) * DH22/(100*CV22) * 1000/(1000 - AP22)</f>
        <v>0</v>
      </c>
      <c r="AO22">
        <v>8.71585693156615</v>
      </c>
      <c r="AP22">
        <v>9.16862842424243</v>
      </c>
      <c r="AQ22">
        <v>-1.12518261531977e-06</v>
      </c>
      <c r="AR22">
        <v>108.117458872286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407</v>
      </c>
      <c r="AY22" t="s">
        <v>407</v>
      </c>
      <c r="AZ22">
        <v>0</v>
      </c>
      <c r="BA22">
        <v>0</v>
      </c>
      <c r="BB22">
        <f>1-AZ22/BA22</f>
        <v>0</v>
      </c>
      <c r="BC22">
        <v>0</v>
      </c>
      <c r="BD22" t="s">
        <v>407</v>
      </c>
      <c r="BE22" t="s">
        <v>407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2.96</v>
      </c>
      <c r="CW22">
        <v>0.5</v>
      </c>
      <c r="CX22" t="s">
        <v>408</v>
      </c>
      <c r="CY22">
        <v>2</v>
      </c>
      <c r="CZ22" t="b">
        <v>1</v>
      </c>
      <c r="DA22">
        <v>1510795655.25714</v>
      </c>
      <c r="DB22">
        <v>395.907</v>
      </c>
      <c r="DC22">
        <v>380.490214285714</v>
      </c>
      <c r="DD22">
        <v>9.16813</v>
      </c>
      <c r="DE22">
        <v>8.71669714285714</v>
      </c>
      <c r="DF22">
        <v>389.227464285714</v>
      </c>
      <c r="DG22">
        <v>9.17707964285714</v>
      </c>
      <c r="DH22">
        <v>500.075535714286</v>
      </c>
      <c r="DI22">
        <v>90.321225</v>
      </c>
      <c r="DJ22">
        <v>0.0999966</v>
      </c>
      <c r="DK22">
        <v>18.4655642857143</v>
      </c>
      <c r="DL22">
        <v>19.9699</v>
      </c>
      <c r="DM22">
        <v>999.9</v>
      </c>
      <c r="DN22">
        <v>0</v>
      </c>
      <c r="DO22">
        <v>0</v>
      </c>
      <c r="DP22">
        <v>10003.9957142857</v>
      </c>
      <c r="DQ22">
        <v>0</v>
      </c>
      <c r="DR22">
        <v>9.95351535714286</v>
      </c>
      <c r="DS22">
        <v>15.4168310714286</v>
      </c>
      <c r="DT22">
        <v>399.570392857143</v>
      </c>
      <c r="DU22">
        <v>383.835964285714</v>
      </c>
      <c r="DV22">
        <v>0.451434428571429</v>
      </c>
      <c r="DW22">
        <v>380.490214285714</v>
      </c>
      <c r="DX22">
        <v>8.71669714285714</v>
      </c>
      <c r="DY22">
        <v>0.828076785714286</v>
      </c>
      <c r="DZ22">
        <v>0.78730275</v>
      </c>
      <c r="EA22">
        <v>4.19793285714286</v>
      </c>
      <c r="EB22">
        <v>3.48041</v>
      </c>
      <c r="EC22">
        <v>2000.01642857143</v>
      </c>
      <c r="ED22">
        <v>0.980003535714286</v>
      </c>
      <c r="EE22">
        <v>0.0199962285714286</v>
      </c>
      <c r="EF22">
        <v>0</v>
      </c>
      <c r="EG22">
        <v>2.24390357142857</v>
      </c>
      <c r="EH22">
        <v>0</v>
      </c>
      <c r="EI22">
        <v>7400.85964285714</v>
      </c>
      <c r="EJ22">
        <v>17300.3107142857</v>
      </c>
      <c r="EK22">
        <v>37.85475</v>
      </c>
      <c r="EL22">
        <v>38.5066428571429</v>
      </c>
      <c r="EM22">
        <v>37.7898571428571</v>
      </c>
      <c r="EN22">
        <v>37.0110714285714</v>
      </c>
      <c r="EO22">
        <v>36.73875</v>
      </c>
      <c r="EP22">
        <v>1960.02535714286</v>
      </c>
      <c r="EQ22">
        <v>39.9910714285714</v>
      </c>
      <c r="ER22">
        <v>0</v>
      </c>
      <c r="ES22">
        <v>1680981959.7</v>
      </c>
      <c r="ET22">
        <v>0</v>
      </c>
      <c r="EU22">
        <v>2.22387307692308</v>
      </c>
      <c r="EV22">
        <v>-0.0431965756482714</v>
      </c>
      <c r="EW22">
        <v>25.5719658818811</v>
      </c>
      <c r="EX22">
        <v>7400.92615384615</v>
      </c>
      <c r="EY22">
        <v>15</v>
      </c>
      <c r="EZ22">
        <v>0</v>
      </c>
      <c r="FA22" t="s">
        <v>409</v>
      </c>
      <c r="FB22">
        <v>1510803016.6</v>
      </c>
      <c r="FC22">
        <v>1510803015.6</v>
      </c>
      <c r="FD22">
        <v>0</v>
      </c>
      <c r="FE22">
        <v>-0.153</v>
      </c>
      <c r="FF22">
        <v>-0.016</v>
      </c>
      <c r="FG22">
        <v>6.925</v>
      </c>
      <c r="FH22">
        <v>0.526</v>
      </c>
      <c r="FI22">
        <v>420</v>
      </c>
      <c r="FJ22">
        <v>25</v>
      </c>
      <c r="FK22">
        <v>0.25</v>
      </c>
      <c r="FL22">
        <v>0.13</v>
      </c>
      <c r="FM22">
        <v>0.450349536585366</v>
      </c>
      <c r="FN22">
        <v>0.019116245663351</v>
      </c>
      <c r="FO22">
        <v>0.00196734723084419</v>
      </c>
      <c r="FP22">
        <v>1</v>
      </c>
      <c r="FQ22">
        <v>1</v>
      </c>
      <c r="FR22">
        <v>1</v>
      </c>
      <c r="FS22" t="s">
        <v>410</v>
      </c>
      <c r="FT22">
        <v>2.9737</v>
      </c>
      <c r="FU22">
        <v>2.75386</v>
      </c>
      <c r="FV22">
        <v>0.0824381</v>
      </c>
      <c r="FW22">
        <v>0.0805691</v>
      </c>
      <c r="FX22">
        <v>0.0513164</v>
      </c>
      <c r="FY22">
        <v>0.0498727</v>
      </c>
      <c r="FZ22">
        <v>35691.6</v>
      </c>
      <c r="GA22">
        <v>39015.6</v>
      </c>
      <c r="GB22">
        <v>35251.9</v>
      </c>
      <c r="GC22">
        <v>38486.6</v>
      </c>
      <c r="GD22">
        <v>47383.2</v>
      </c>
      <c r="GE22">
        <v>52773.2</v>
      </c>
      <c r="GF22">
        <v>55026.1</v>
      </c>
      <c r="GG22">
        <v>61674.6</v>
      </c>
      <c r="GH22">
        <v>1.9917</v>
      </c>
      <c r="GI22">
        <v>1.80397</v>
      </c>
      <c r="GJ22">
        <v>0.057023</v>
      </c>
      <c r="GK22">
        <v>0</v>
      </c>
      <c r="GL22">
        <v>19.0352</v>
      </c>
      <c r="GM22">
        <v>999.9</v>
      </c>
      <c r="GN22">
        <v>41.539</v>
      </c>
      <c r="GO22">
        <v>30.796</v>
      </c>
      <c r="GP22">
        <v>20.5077</v>
      </c>
      <c r="GQ22">
        <v>56.6806</v>
      </c>
      <c r="GR22">
        <v>50.4127</v>
      </c>
      <c r="GS22">
        <v>1</v>
      </c>
      <c r="GT22">
        <v>-0.0607114</v>
      </c>
      <c r="GU22">
        <v>5.63421</v>
      </c>
      <c r="GV22">
        <v>20.0312</v>
      </c>
      <c r="GW22">
        <v>5.19977</v>
      </c>
      <c r="GX22">
        <v>12.0095</v>
      </c>
      <c r="GY22">
        <v>4.97555</v>
      </c>
      <c r="GZ22">
        <v>3.29288</v>
      </c>
      <c r="HA22">
        <v>9999</v>
      </c>
      <c r="HB22">
        <v>999.9</v>
      </c>
      <c r="HC22">
        <v>9999</v>
      </c>
      <c r="HD22">
        <v>9999</v>
      </c>
      <c r="HE22">
        <v>1.86312</v>
      </c>
      <c r="HF22">
        <v>1.86813</v>
      </c>
      <c r="HG22">
        <v>1.86789</v>
      </c>
      <c r="HH22">
        <v>1.86902</v>
      </c>
      <c r="HI22">
        <v>1.86985</v>
      </c>
      <c r="HJ22">
        <v>1.8659</v>
      </c>
      <c r="HK22">
        <v>1.86701</v>
      </c>
      <c r="HL22">
        <v>1.86834</v>
      </c>
      <c r="HM22">
        <v>5</v>
      </c>
      <c r="HN22">
        <v>0</v>
      </c>
      <c r="HO22">
        <v>0</v>
      </c>
      <c r="HP22">
        <v>0</v>
      </c>
      <c r="HQ22" t="s">
        <v>411</v>
      </c>
      <c r="HR22" t="s">
        <v>412</v>
      </c>
      <c r="HS22" t="s">
        <v>413</v>
      </c>
      <c r="HT22" t="s">
        <v>413</v>
      </c>
      <c r="HU22" t="s">
        <v>413</v>
      </c>
      <c r="HV22" t="s">
        <v>413</v>
      </c>
      <c r="HW22">
        <v>0</v>
      </c>
      <c r="HX22">
        <v>100</v>
      </c>
      <c r="HY22">
        <v>100</v>
      </c>
      <c r="HZ22">
        <v>6.539</v>
      </c>
      <c r="IA22">
        <v>-0.0089</v>
      </c>
      <c r="IB22">
        <v>4.20922237337541</v>
      </c>
      <c r="IC22">
        <v>0.00614860080401583</v>
      </c>
      <c r="ID22">
        <v>7.47005204250058e-07</v>
      </c>
      <c r="IE22">
        <v>-6.13614996760479e-10</v>
      </c>
      <c r="IF22">
        <v>0.00504884260515054</v>
      </c>
      <c r="IG22">
        <v>-0.0226463544028373</v>
      </c>
      <c r="IH22">
        <v>0.00259345603324487</v>
      </c>
      <c r="II22">
        <v>-3.18119573220187e-05</v>
      </c>
      <c r="IJ22">
        <v>-2</v>
      </c>
      <c r="IK22">
        <v>1777</v>
      </c>
      <c r="IL22">
        <v>0</v>
      </c>
      <c r="IM22">
        <v>26</v>
      </c>
      <c r="IN22">
        <v>-122.6</v>
      </c>
      <c r="IO22">
        <v>-122.5</v>
      </c>
      <c r="IP22">
        <v>0.863037</v>
      </c>
      <c r="IQ22">
        <v>2.62207</v>
      </c>
      <c r="IR22">
        <v>1.54785</v>
      </c>
      <c r="IS22">
        <v>2.30347</v>
      </c>
      <c r="IT22">
        <v>1.34644</v>
      </c>
      <c r="IU22">
        <v>2.42554</v>
      </c>
      <c r="IV22">
        <v>34.3497</v>
      </c>
      <c r="IW22">
        <v>24.1838</v>
      </c>
      <c r="IX22">
        <v>18</v>
      </c>
      <c r="IY22">
        <v>501.579</v>
      </c>
      <c r="IZ22">
        <v>385.386</v>
      </c>
      <c r="JA22">
        <v>12.0286</v>
      </c>
      <c r="JB22">
        <v>26.2149</v>
      </c>
      <c r="JC22">
        <v>29.9997</v>
      </c>
      <c r="JD22">
        <v>26.2792</v>
      </c>
      <c r="JE22">
        <v>26.2329</v>
      </c>
      <c r="JF22">
        <v>17.2528</v>
      </c>
      <c r="JG22">
        <v>53.2594</v>
      </c>
      <c r="JH22">
        <v>0</v>
      </c>
      <c r="JI22">
        <v>12.0463</v>
      </c>
      <c r="JJ22">
        <v>332.029</v>
      </c>
      <c r="JK22">
        <v>8.75783</v>
      </c>
      <c r="JL22">
        <v>102.132</v>
      </c>
      <c r="JM22">
        <v>102.695</v>
      </c>
    </row>
    <row r="23" spans="1:273">
      <c r="A23">
        <v>7</v>
      </c>
      <c r="B23">
        <v>1510795668</v>
      </c>
      <c r="C23">
        <v>29.9000000953674</v>
      </c>
      <c r="D23" t="s">
        <v>424</v>
      </c>
      <c r="E23" t="s">
        <v>425</v>
      </c>
      <c r="F23">
        <v>5</v>
      </c>
      <c r="G23" t="s">
        <v>405</v>
      </c>
      <c r="H23" t="s">
        <v>406</v>
      </c>
      <c r="I23">
        <v>1510795660.225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351.577347766138</v>
      </c>
      <c r="AK23">
        <v>363.794042424242</v>
      </c>
      <c r="AL23">
        <v>-3.08105489916384</v>
      </c>
      <c r="AM23">
        <v>64.0484108481649</v>
      </c>
      <c r="AN23">
        <f>(AP23 - AO23 + DI23*1E3/(8.314*(DK23+273.15)) * AR23/DH23 * AQ23) * DH23/(100*CV23) * 1000/(1000 - AP23)</f>
        <v>0</v>
      </c>
      <c r="AO23">
        <v>8.71744785621684</v>
      </c>
      <c r="AP23">
        <v>9.17002321212121</v>
      </c>
      <c r="AQ23">
        <v>1.67595551775707e-06</v>
      </c>
      <c r="AR23">
        <v>108.117458872286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407</v>
      </c>
      <c r="AY23" t="s">
        <v>407</v>
      </c>
      <c r="AZ23">
        <v>0</v>
      </c>
      <c r="BA23">
        <v>0</v>
      </c>
      <c r="BB23">
        <f>1-AZ23/BA23</f>
        <v>0</v>
      </c>
      <c r="BC23">
        <v>0</v>
      </c>
      <c r="BD23" t="s">
        <v>407</v>
      </c>
      <c r="BE23" t="s">
        <v>407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2.96</v>
      </c>
      <c r="CW23">
        <v>0.5</v>
      </c>
      <c r="CX23" t="s">
        <v>408</v>
      </c>
      <c r="CY23">
        <v>2</v>
      </c>
      <c r="CZ23" t="b">
        <v>1</v>
      </c>
      <c r="DA23">
        <v>1510795660.225</v>
      </c>
      <c r="DB23">
        <v>382.167428571429</v>
      </c>
      <c r="DC23">
        <v>364.451642857143</v>
      </c>
      <c r="DD23">
        <v>9.16903821428571</v>
      </c>
      <c r="DE23">
        <v>8.71671321428571</v>
      </c>
      <c r="DF23">
        <v>375.576</v>
      </c>
      <c r="DG23">
        <v>9.1779725</v>
      </c>
      <c r="DH23">
        <v>500.074357142857</v>
      </c>
      <c r="DI23">
        <v>90.320525</v>
      </c>
      <c r="DJ23">
        <v>0.100003517857143</v>
      </c>
      <c r="DK23">
        <v>18.4651821428571</v>
      </c>
      <c r="DL23">
        <v>19.9701321428571</v>
      </c>
      <c r="DM23">
        <v>999.9</v>
      </c>
      <c r="DN23">
        <v>0</v>
      </c>
      <c r="DO23">
        <v>0</v>
      </c>
      <c r="DP23">
        <v>10003.3925</v>
      </c>
      <c r="DQ23">
        <v>0</v>
      </c>
      <c r="DR23">
        <v>9.96193714285714</v>
      </c>
      <c r="DS23">
        <v>17.7158928571429</v>
      </c>
      <c r="DT23">
        <v>385.704035714286</v>
      </c>
      <c r="DU23">
        <v>367.656357142857</v>
      </c>
      <c r="DV23">
        <v>0.452325857142857</v>
      </c>
      <c r="DW23">
        <v>364.451642857143</v>
      </c>
      <c r="DX23">
        <v>8.71671321428571</v>
      </c>
      <c r="DY23">
        <v>0.828152464285714</v>
      </c>
      <c r="DZ23">
        <v>0.787298214285714</v>
      </c>
      <c r="EA23">
        <v>4.19923428571429</v>
      </c>
      <c r="EB23">
        <v>3.48032714285714</v>
      </c>
      <c r="EC23">
        <v>1999.99035714286</v>
      </c>
      <c r="ED23">
        <v>0.980003428571428</v>
      </c>
      <c r="EE23">
        <v>0.0199963428571429</v>
      </c>
      <c r="EF23">
        <v>0</v>
      </c>
      <c r="EG23">
        <v>2.29557142857143</v>
      </c>
      <c r="EH23">
        <v>0</v>
      </c>
      <c r="EI23">
        <v>7402.85607142857</v>
      </c>
      <c r="EJ23">
        <v>17300.0892857143</v>
      </c>
      <c r="EK23">
        <v>37.8345</v>
      </c>
      <c r="EL23">
        <v>38.49325</v>
      </c>
      <c r="EM23">
        <v>37.7699285714286</v>
      </c>
      <c r="EN23">
        <v>36.99325</v>
      </c>
      <c r="EO23">
        <v>36.7185</v>
      </c>
      <c r="EP23">
        <v>1960.00035714286</v>
      </c>
      <c r="EQ23">
        <v>39.99</v>
      </c>
      <c r="ER23">
        <v>0</v>
      </c>
      <c r="ES23">
        <v>1680981964.5</v>
      </c>
      <c r="ET23">
        <v>0</v>
      </c>
      <c r="EU23">
        <v>2.29184230769231</v>
      </c>
      <c r="EV23">
        <v>0.618615385284822</v>
      </c>
      <c r="EW23">
        <v>26.4789743549206</v>
      </c>
      <c r="EX23">
        <v>7402.83038461538</v>
      </c>
      <c r="EY23">
        <v>15</v>
      </c>
      <c r="EZ23">
        <v>0</v>
      </c>
      <c r="FA23" t="s">
        <v>409</v>
      </c>
      <c r="FB23">
        <v>1510803016.6</v>
      </c>
      <c r="FC23">
        <v>1510803015.6</v>
      </c>
      <c r="FD23">
        <v>0</v>
      </c>
      <c r="FE23">
        <v>-0.153</v>
      </c>
      <c r="FF23">
        <v>-0.016</v>
      </c>
      <c r="FG23">
        <v>6.925</v>
      </c>
      <c r="FH23">
        <v>0.526</v>
      </c>
      <c r="FI23">
        <v>420</v>
      </c>
      <c r="FJ23">
        <v>25</v>
      </c>
      <c r="FK23">
        <v>0.25</v>
      </c>
      <c r="FL23">
        <v>0.13</v>
      </c>
      <c r="FM23">
        <v>0.451528853658537</v>
      </c>
      <c r="FN23">
        <v>0.0113204494938268</v>
      </c>
      <c r="FO23">
        <v>0.00141903363821618</v>
      </c>
      <c r="FP23">
        <v>1</v>
      </c>
      <c r="FQ23">
        <v>1</v>
      </c>
      <c r="FR23">
        <v>1</v>
      </c>
      <c r="FS23" t="s">
        <v>410</v>
      </c>
      <c r="FT23">
        <v>2.97378</v>
      </c>
      <c r="FU23">
        <v>2.75377</v>
      </c>
      <c r="FV23">
        <v>0.0797566</v>
      </c>
      <c r="FW23">
        <v>0.0774831</v>
      </c>
      <c r="FX23">
        <v>0.0513208</v>
      </c>
      <c r="FY23">
        <v>0.0498733</v>
      </c>
      <c r="FZ23">
        <v>35796.1</v>
      </c>
      <c r="GA23">
        <v>39146.8</v>
      </c>
      <c r="GB23">
        <v>35252.1</v>
      </c>
      <c r="GC23">
        <v>38486.9</v>
      </c>
      <c r="GD23">
        <v>47383.6</v>
      </c>
      <c r="GE23">
        <v>52772.7</v>
      </c>
      <c r="GF23">
        <v>55026.8</v>
      </c>
      <c r="GG23">
        <v>61674.2</v>
      </c>
      <c r="GH23">
        <v>1.9918</v>
      </c>
      <c r="GI23">
        <v>1.80387</v>
      </c>
      <c r="GJ23">
        <v>0.0574887</v>
      </c>
      <c r="GK23">
        <v>0</v>
      </c>
      <c r="GL23">
        <v>19.0326</v>
      </c>
      <c r="GM23">
        <v>999.9</v>
      </c>
      <c r="GN23">
        <v>41.539</v>
      </c>
      <c r="GO23">
        <v>30.796</v>
      </c>
      <c r="GP23">
        <v>20.5089</v>
      </c>
      <c r="GQ23">
        <v>56.4507</v>
      </c>
      <c r="GR23">
        <v>50.5128</v>
      </c>
      <c r="GS23">
        <v>1</v>
      </c>
      <c r="GT23">
        <v>-0.0610213</v>
      </c>
      <c r="GU23">
        <v>5.63352</v>
      </c>
      <c r="GV23">
        <v>20.0314</v>
      </c>
      <c r="GW23">
        <v>5.20172</v>
      </c>
      <c r="GX23">
        <v>12.0089</v>
      </c>
      <c r="GY23">
        <v>4.97575</v>
      </c>
      <c r="GZ23">
        <v>3.293</v>
      </c>
      <c r="HA23">
        <v>9999</v>
      </c>
      <c r="HB23">
        <v>999.9</v>
      </c>
      <c r="HC23">
        <v>9999</v>
      </c>
      <c r="HD23">
        <v>9999</v>
      </c>
      <c r="HE23">
        <v>1.86312</v>
      </c>
      <c r="HF23">
        <v>1.86813</v>
      </c>
      <c r="HG23">
        <v>1.86788</v>
      </c>
      <c r="HH23">
        <v>1.86902</v>
      </c>
      <c r="HI23">
        <v>1.86982</v>
      </c>
      <c r="HJ23">
        <v>1.86593</v>
      </c>
      <c r="HK23">
        <v>1.86704</v>
      </c>
      <c r="HL23">
        <v>1.86833</v>
      </c>
      <c r="HM23">
        <v>5</v>
      </c>
      <c r="HN23">
        <v>0</v>
      </c>
      <c r="HO23">
        <v>0</v>
      </c>
      <c r="HP23">
        <v>0</v>
      </c>
      <c r="HQ23" t="s">
        <v>411</v>
      </c>
      <c r="HR23" t="s">
        <v>412</v>
      </c>
      <c r="HS23" t="s">
        <v>413</v>
      </c>
      <c r="HT23" t="s">
        <v>413</v>
      </c>
      <c r="HU23" t="s">
        <v>413</v>
      </c>
      <c r="HV23" t="s">
        <v>413</v>
      </c>
      <c r="HW23">
        <v>0</v>
      </c>
      <c r="HX23">
        <v>100</v>
      </c>
      <c r="HY23">
        <v>100</v>
      </c>
      <c r="HZ23">
        <v>6.442</v>
      </c>
      <c r="IA23">
        <v>-0.0089</v>
      </c>
      <c r="IB23">
        <v>4.20922237337541</v>
      </c>
      <c r="IC23">
        <v>0.00614860080401583</v>
      </c>
      <c r="ID23">
        <v>7.47005204250058e-07</v>
      </c>
      <c r="IE23">
        <v>-6.13614996760479e-10</v>
      </c>
      <c r="IF23">
        <v>0.00504884260515054</v>
      </c>
      <c r="IG23">
        <v>-0.0226463544028373</v>
      </c>
      <c r="IH23">
        <v>0.00259345603324487</v>
      </c>
      <c r="II23">
        <v>-3.18119573220187e-05</v>
      </c>
      <c r="IJ23">
        <v>-2</v>
      </c>
      <c r="IK23">
        <v>1777</v>
      </c>
      <c r="IL23">
        <v>0</v>
      </c>
      <c r="IM23">
        <v>26</v>
      </c>
      <c r="IN23">
        <v>-122.5</v>
      </c>
      <c r="IO23">
        <v>-122.5</v>
      </c>
      <c r="IP23">
        <v>0.831299</v>
      </c>
      <c r="IQ23">
        <v>2.62085</v>
      </c>
      <c r="IR23">
        <v>1.54785</v>
      </c>
      <c r="IS23">
        <v>2.30347</v>
      </c>
      <c r="IT23">
        <v>1.34644</v>
      </c>
      <c r="IU23">
        <v>2.43774</v>
      </c>
      <c r="IV23">
        <v>34.3497</v>
      </c>
      <c r="IW23">
        <v>24.1838</v>
      </c>
      <c r="IX23">
        <v>18</v>
      </c>
      <c r="IY23">
        <v>501.62</v>
      </c>
      <c r="IZ23">
        <v>385.318</v>
      </c>
      <c r="JA23">
        <v>12.0494</v>
      </c>
      <c r="JB23">
        <v>26.2127</v>
      </c>
      <c r="JC23">
        <v>29.9999</v>
      </c>
      <c r="JD23">
        <v>26.2764</v>
      </c>
      <c r="JE23">
        <v>26.2307</v>
      </c>
      <c r="JF23">
        <v>16.6179</v>
      </c>
      <c r="JG23">
        <v>53.2594</v>
      </c>
      <c r="JH23">
        <v>0</v>
      </c>
      <c r="JI23">
        <v>12.0626</v>
      </c>
      <c r="JJ23">
        <v>318.602</v>
      </c>
      <c r="JK23">
        <v>8.75783</v>
      </c>
      <c r="JL23">
        <v>102.133</v>
      </c>
      <c r="JM23">
        <v>102.694</v>
      </c>
    </row>
    <row r="24" spans="1:273">
      <c r="A24">
        <v>8</v>
      </c>
      <c r="B24">
        <v>1510795673</v>
      </c>
      <c r="C24">
        <v>34.9000000953674</v>
      </c>
      <c r="D24" t="s">
        <v>426</v>
      </c>
      <c r="E24" t="s">
        <v>427</v>
      </c>
      <c r="F24">
        <v>5</v>
      </c>
      <c r="G24" t="s">
        <v>405</v>
      </c>
      <c r="H24" t="s">
        <v>406</v>
      </c>
      <c r="I24">
        <v>1510795665.5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333.84508874592</v>
      </c>
      <c r="AK24">
        <v>347.35143030303</v>
      </c>
      <c r="AL24">
        <v>-3.30734363336681</v>
      </c>
      <c r="AM24">
        <v>64.0484108481649</v>
      </c>
      <c r="AN24">
        <f>(AP24 - AO24 + DI24*1E3/(8.314*(DK24+273.15)) * AR24/DH24 * AQ24) * DH24/(100*CV24) * 1000/(1000 - AP24)</f>
        <v>0</v>
      </c>
      <c r="AO24">
        <v>8.71637985080971</v>
      </c>
      <c r="AP24">
        <v>9.16958787878788</v>
      </c>
      <c r="AQ24">
        <v>-1.4517213984567e-06</v>
      </c>
      <c r="AR24">
        <v>108.117458872286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407</v>
      </c>
      <c r="AY24" t="s">
        <v>407</v>
      </c>
      <c r="AZ24">
        <v>0</v>
      </c>
      <c r="BA24">
        <v>0</v>
      </c>
      <c r="BB24">
        <f>1-AZ24/BA24</f>
        <v>0</v>
      </c>
      <c r="BC24">
        <v>0</v>
      </c>
      <c r="BD24" t="s">
        <v>407</v>
      </c>
      <c r="BE24" t="s">
        <v>407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2.96</v>
      </c>
      <c r="CW24">
        <v>0.5</v>
      </c>
      <c r="CX24" t="s">
        <v>408</v>
      </c>
      <c r="CY24">
        <v>2</v>
      </c>
      <c r="CZ24" t="b">
        <v>1</v>
      </c>
      <c r="DA24">
        <v>1510795665.5</v>
      </c>
      <c r="DB24">
        <v>366.279740740741</v>
      </c>
      <c r="DC24">
        <v>347.258888888889</v>
      </c>
      <c r="DD24">
        <v>9.16939851851852</v>
      </c>
      <c r="DE24">
        <v>8.71651148148148</v>
      </c>
      <c r="DF24">
        <v>359.790148148148</v>
      </c>
      <c r="DG24">
        <v>9.17832592592593</v>
      </c>
      <c r="DH24">
        <v>500.069518518518</v>
      </c>
      <c r="DI24">
        <v>90.3202555555556</v>
      </c>
      <c r="DJ24">
        <v>0.0999791962962963</v>
      </c>
      <c r="DK24">
        <v>18.4636</v>
      </c>
      <c r="DL24">
        <v>19.982062962963</v>
      </c>
      <c r="DM24">
        <v>999.9</v>
      </c>
      <c r="DN24">
        <v>0</v>
      </c>
      <c r="DO24">
        <v>0</v>
      </c>
      <c r="DP24">
        <v>10003.5440740741</v>
      </c>
      <c r="DQ24">
        <v>0</v>
      </c>
      <c r="DR24">
        <v>9.96277925925926</v>
      </c>
      <c r="DS24">
        <v>19.0208740740741</v>
      </c>
      <c r="DT24">
        <v>369.669444444444</v>
      </c>
      <c r="DU24">
        <v>350.312296296296</v>
      </c>
      <c r="DV24">
        <v>0.452887777777778</v>
      </c>
      <c r="DW24">
        <v>347.258888888889</v>
      </c>
      <c r="DX24">
        <v>8.71651148148148</v>
      </c>
      <c r="DY24">
        <v>0.828182444444445</v>
      </c>
      <c r="DZ24">
        <v>0.787277555555555</v>
      </c>
      <c r="EA24">
        <v>4.19975037037037</v>
      </c>
      <c r="EB24">
        <v>3.47995481481482</v>
      </c>
      <c r="EC24">
        <v>1999.99888888889</v>
      </c>
      <c r="ED24">
        <v>0.980003222222222</v>
      </c>
      <c r="EE24">
        <v>0.019996562962963</v>
      </c>
      <c r="EF24">
        <v>0</v>
      </c>
      <c r="EG24">
        <v>2.27066296296296</v>
      </c>
      <c r="EH24">
        <v>0</v>
      </c>
      <c r="EI24">
        <v>7405.22444444444</v>
      </c>
      <c r="EJ24">
        <v>17300.1592592593</v>
      </c>
      <c r="EK24">
        <v>37.8097777777778</v>
      </c>
      <c r="EL24">
        <v>38.472</v>
      </c>
      <c r="EM24">
        <v>37.7382592592593</v>
      </c>
      <c r="EN24">
        <v>36.972</v>
      </c>
      <c r="EO24">
        <v>36.6963333333333</v>
      </c>
      <c r="EP24">
        <v>1960.00851851852</v>
      </c>
      <c r="EQ24">
        <v>39.9903703703704</v>
      </c>
      <c r="ER24">
        <v>0</v>
      </c>
      <c r="ES24">
        <v>1680981969.9</v>
      </c>
      <c r="ET24">
        <v>0</v>
      </c>
      <c r="EU24">
        <v>2.300084</v>
      </c>
      <c r="EV24">
        <v>0.0237384546428527</v>
      </c>
      <c r="EW24">
        <v>29.5646153457367</v>
      </c>
      <c r="EX24">
        <v>7405.5</v>
      </c>
      <c r="EY24">
        <v>15</v>
      </c>
      <c r="EZ24">
        <v>0</v>
      </c>
      <c r="FA24" t="s">
        <v>409</v>
      </c>
      <c r="FB24">
        <v>1510803016.6</v>
      </c>
      <c r="FC24">
        <v>1510803015.6</v>
      </c>
      <c r="FD24">
        <v>0</v>
      </c>
      <c r="FE24">
        <v>-0.153</v>
      </c>
      <c r="FF24">
        <v>-0.016</v>
      </c>
      <c r="FG24">
        <v>6.925</v>
      </c>
      <c r="FH24">
        <v>0.526</v>
      </c>
      <c r="FI24">
        <v>420</v>
      </c>
      <c r="FJ24">
        <v>25</v>
      </c>
      <c r="FK24">
        <v>0.25</v>
      </c>
      <c r="FL24">
        <v>0.13</v>
      </c>
      <c r="FM24">
        <v>0.452566219512195</v>
      </c>
      <c r="FN24">
        <v>0.00483896472088858</v>
      </c>
      <c r="FO24">
        <v>0.000764645733759013</v>
      </c>
      <c r="FP24">
        <v>1</v>
      </c>
      <c r="FQ24">
        <v>1</v>
      </c>
      <c r="FR24">
        <v>1</v>
      </c>
      <c r="FS24" t="s">
        <v>410</v>
      </c>
      <c r="FT24">
        <v>2.97373</v>
      </c>
      <c r="FU24">
        <v>2.75388</v>
      </c>
      <c r="FV24">
        <v>0.0768344</v>
      </c>
      <c r="FW24">
        <v>0.0745591</v>
      </c>
      <c r="FX24">
        <v>0.0513202</v>
      </c>
      <c r="FY24">
        <v>0.0498669</v>
      </c>
      <c r="FZ24">
        <v>35909.1</v>
      </c>
      <c r="GA24">
        <v>39271.1</v>
      </c>
      <c r="GB24">
        <v>35251.5</v>
      </c>
      <c r="GC24">
        <v>38487.2</v>
      </c>
      <c r="GD24">
        <v>47382.9</v>
      </c>
      <c r="GE24">
        <v>52773.1</v>
      </c>
      <c r="GF24">
        <v>55026.1</v>
      </c>
      <c r="GG24">
        <v>61674.2</v>
      </c>
      <c r="GH24">
        <v>1.99177</v>
      </c>
      <c r="GI24">
        <v>1.80387</v>
      </c>
      <c r="GJ24">
        <v>0.05785</v>
      </c>
      <c r="GK24">
        <v>0</v>
      </c>
      <c r="GL24">
        <v>19.0302</v>
      </c>
      <c r="GM24">
        <v>999.9</v>
      </c>
      <c r="GN24">
        <v>41.539</v>
      </c>
      <c r="GO24">
        <v>30.796</v>
      </c>
      <c r="GP24">
        <v>20.5073</v>
      </c>
      <c r="GQ24">
        <v>56.4607</v>
      </c>
      <c r="GR24">
        <v>50.3085</v>
      </c>
      <c r="GS24">
        <v>1</v>
      </c>
      <c r="GT24">
        <v>-0.0610188</v>
      </c>
      <c r="GU24">
        <v>5.64511</v>
      </c>
      <c r="GV24">
        <v>20.0307</v>
      </c>
      <c r="GW24">
        <v>5.20127</v>
      </c>
      <c r="GX24">
        <v>12.0089</v>
      </c>
      <c r="GY24">
        <v>4.9755</v>
      </c>
      <c r="GZ24">
        <v>3.29295</v>
      </c>
      <c r="HA24">
        <v>9999</v>
      </c>
      <c r="HB24">
        <v>999.9</v>
      </c>
      <c r="HC24">
        <v>9999</v>
      </c>
      <c r="HD24">
        <v>9999</v>
      </c>
      <c r="HE24">
        <v>1.86311</v>
      </c>
      <c r="HF24">
        <v>1.86813</v>
      </c>
      <c r="HG24">
        <v>1.86786</v>
      </c>
      <c r="HH24">
        <v>1.86896</v>
      </c>
      <c r="HI24">
        <v>1.86981</v>
      </c>
      <c r="HJ24">
        <v>1.8659</v>
      </c>
      <c r="HK24">
        <v>1.86706</v>
      </c>
      <c r="HL24">
        <v>1.86831</v>
      </c>
      <c r="HM24">
        <v>5</v>
      </c>
      <c r="HN24">
        <v>0</v>
      </c>
      <c r="HO24">
        <v>0</v>
      </c>
      <c r="HP24">
        <v>0</v>
      </c>
      <c r="HQ24" t="s">
        <v>411</v>
      </c>
      <c r="HR24" t="s">
        <v>412</v>
      </c>
      <c r="HS24" t="s">
        <v>413</v>
      </c>
      <c r="HT24" t="s">
        <v>413</v>
      </c>
      <c r="HU24" t="s">
        <v>413</v>
      </c>
      <c r="HV24" t="s">
        <v>413</v>
      </c>
      <c r="HW24">
        <v>0</v>
      </c>
      <c r="HX24">
        <v>100</v>
      </c>
      <c r="HY24">
        <v>100</v>
      </c>
      <c r="HZ24">
        <v>6.338</v>
      </c>
      <c r="IA24">
        <v>-0.0089</v>
      </c>
      <c r="IB24">
        <v>4.20922237337541</v>
      </c>
      <c r="IC24">
        <v>0.00614860080401583</v>
      </c>
      <c r="ID24">
        <v>7.47005204250058e-07</v>
      </c>
      <c r="IE24">
        <v>-6.13614996760479e-10</v>
      </c>
      <c r="IF24">
        <v>0.00504884260515054</v>
      </c>
      <c r="IG24">
        <v>-0.0226463544028373</v>
      </c>
      <c r="IH24">
        <v>0.00259345603324487</v>
      </c>
      <c r="II24">
        <v>-3.18119573220187e-05</v>
      </c>
      <c r="IJ24">
        <v>-2</v>
      </c>
      <c r="IK24">
        <v>1777</v>
      </c>
      <c r="IL24">
        <v>0</v>
      </c>
      <c r="IM24">
        <v>26</v>
      </c>
      <c r="IN24">
        <v>-122.4</v>
      </c>
      <c r="IO24">
        <v>-122.4</v>
      </c>
      <c r="IP24">
        <v>0.797119</v>
      </c>
      <c r="IQ24">
        <v>2.62207</v>
      </c>
      <c r="IR24">
        <v>1.54785</v>
      </c>
      <c r="IS24">
        <v>2.30347</v>
      </c>
      <c r="IT24">
        <v>1.34644</v>
      </c>
      <c r="IU24">
        <v>2.40479</v>
      </c>
      <c r="IV24">
        <v>34.3497</v>
      </c>
      <c r="IW24">
        <v>24.1838</v>
      </c>
      <c r="IX24">
        <v>18</v>
      </c>
      <c r="IY24">
        <v>501.578</v>
      </c>
      <c r="IZ24">
        <v>385.295</v>
      </c>
      <c r="JA24">
        <v>12.0665</v>
      </c>
      <c r="JB24">
        <v>26.2099</v>
      </c>
      <c r="JC24">
        <v>29.9999</v>
      </c>
      <c r="JD24">
        <v>26.2736</v>
      </c>
      <c r="JE24">
        <v>26.2274</v>
      </c>
      <c r="JF24">
        <v>15.9187</v>
      </c>
      <c r="JG24">
        <v>53.2594</v>
      </c>
      <c r="JH24">
        <v>0</v>
      </c>
      <c r="JI24">
        <v>12.0692</v>
      </c>
      <c r="JJ24">
        <v>298.488</v>
      </c>
      <c r="JK24">
        <v>8.75783</v>
      </c>
      <c r="JL24">
        <v>102.131</v>
      </c>
      <c r="JM24">
        <v>102.695</v>
      </c>
    </row>
    <row r="25" spans="1:273">
      <c r="A25">
        <v>9</v>
      </c>
      <c r="B25">
        <v>1510795678</v>
      </c>
      <c r="C25">
        <v>39.9000000953674</v>
      </c>
      <c r="D25" t="s">
        <v>428</v>
      </c>
      <c r="E25" t="s">
        <v>429</v>
      </c>
      <c r="F25">
        <v>5</v>
      </c>
      <c r="G25" t="s">
        <v>405</v>
      </c>
      <c r="H25" t="s">
        <v>406</v>
      </c>
      <c r="I25">
        <v>1510795670.21429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318.077376616127</v>
      </c>
      <c r="AK25">
        <v>331.300993939394</v>
      </c>
      <c r="AL25">
        <v>-3.21510751272331</v>
      </c>
      <c r="AM25">
        <v>64.0484108481649</v>
      </c>
      <c r="AN25">
        <f>(AP25 - AO25 + DI25*1E3/(8.314*(DK25+273.15)) * AR25/DH25 * AQ25) * DH25/(100*CV25) * 1000/(1000 - AP25)</f>
        <v>0</v>
      </c>
      <c r="AO25">
        <v>8.71482099626452</v>
      </c>
      <c r="AP25">
        <v>9.17021836363636</v>
      </c>
      <c r="AQ25">
        <v>4.30840035013871e-06</v>
      </c>
      <c r="AR25">
        <v>108.117458872286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407</v>
      </c>
      <c r="AY25" t="s">
        <v>407</v>
      </c>
      <c r="AZ25">
        <v>0</v>
      </c>
      <c r="BA25">
        <v>0</v>
      </c>
      <c r="BB25">
        <f>1-AZ25/BA25</f>
        <v>0</v>
      </c>
      <c r="BC25">
        <v>0</v>
      </c>
      <c r="BD25" t="s">
        <v>407</v>
      </c>
      <c r="BE25" t="s">
        <v>407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2.96</v>
      </c>
      <c r="CW25">
        <v>0.5</v>
      </c>
      <c r="CX25" t="s">
        <v>408</v>
      </c>
      <c r="CY25">
        <v>2</v>
      </c>
      <c r="CZ25" t="b">
        <v>1</v>
      </c>
      <c r="DA25">
        <v>1510795670.21429</v>
      </c>
      <c r="DB25">
        <v>351.546535714286</v>
      </c>
      <c r="DC25">
        <v>331.923607142857</v>
      </c>
      <c r="DD25">
        <v>9.16966357142857</v>
      </c>
      <c r="DE25">
        <v>8.71612607142857</v>
      </c>
      <c r="DF25">
        <v>345.151357142857</v>
      </c>
      <c r="DG25">
        <v>9.17858571428572</v>
      </c>
      <c r="DH25">
        <v>500.066821428572</v>
      </c>
      <c r="DI25">
        <v>90.3203071428571</v>
      </c>
      <c r="DJ25">
        <v>0.09997175</v>
      </c>
      <c r="DK25">
        <v>18.4640464285714</v>
      </c>
      <c r="DL25">
        <v>19.98325</v>
      </c>
      <c r="DM25">
        <v>999.9</v>
      </c>
      <c r="DN25">
        <v>0</v>
      </c>
      <c r="DO25">
        <v>0</v>
      </c>
      <c r="DP25">
        <v>10005.5839285714</v>
      </c>
      <c r="DQ25">
        <v>0</v>
      </c>
      <c r="DR25">
        <v>9.94883607142857</v>
      </c>
      <c r="DS25">
        <v>19.6229964285714</v>
      </c>
      <c r="DT25">
        <v>354.799964285714</v>
      </c>
      <c r="DU25">
        <v>334.842035714286</v>
      </c>
      <c r="DV25">
        <v>0.453536785714286</v>
      </c>
      <c r="DW25">
        <v>331.923607142857</v>
      </c>
      <c r="DX25">
        <v>8.71612607142857</v>
      </c>
      <c r="DY25">
        <v>0.828206785714286</v>
      </c>
      <c r="DZ25">
        <v>0.787243178571429</v>
      </c>
      <c r="EA25">
        <v>4.20016892857143</v>
      </c>
      <c r="EB25">
        <v>3.47933714285714</v>
      </c>
      <c r="EC25">
        <v>2000.00428571429</v>
      </c>
      <c r="ED25">
        <v>0.980003107142857</v>
      </c>
      <c r="EE25">
        <v>0.0199966857142857</v>
      </c>
      <c r="EF25">
        <v>0</v>
      </c>
      <c r="EG25">
        <v>2.29441785714286</v>
      </c>
      <c r="EH25">
        <v>0</v>
      </c>
      <c r="EI25">
        <v>7407.55285714286</v>
      </c>
      <c r="EJ25">
        <v>17300.2</v>
      </c>
      <c r="EK25">
        <v>37.7854285714286</v>
      </c>
      <c r="EL25">
        <v>38.45275</v>
      </c>
      <c r="EM25">
        <v>37.714</v>
      </c>
      <c r="EN25">
        <v>36.95275</v>
      </c>
      <c r="EO25">
        <v>36.6759285714286</v>
      </c>
      <c r="EP25">
        <v>1960.01392857143</v>
      </c>
      <c r="EQ25">
        <v>39.9903571428571</v>
      </c>
      <c r="ER25">
        <v>0</v>
      </c>
      <c r="ES25">
        <v>1680981974.7</v>
      </c>
      <c r="ET25">
        <v>0</v>
      </c>
      <c r="EU25">
        <v>2.316116</v>
      </c>
      <c r="EV25">
        <v>-0.906100006442801</v>
      </c>
      <c r="EW25">
        <v>32.5084615447831</v>
      </c>
      <c r="EX25">
        <v>7407.8768</v>
      </c>
      <c r="EY25">
        <v>15</v>
      </c>
      <c r="EZ25">
        <v>0</v>
      </c>
      <c r="FA25" t="s">
        <v>409</v>
      </c>
      <c r="FB25">
        <v>1510803016.6</v>
      </c>
      <c r="FC25">
        <v>1510803015.6</v>
      </c>
      <c r="FD25">
        <v>0</v>
      </c>
      <c r="FE25">
        <v>-0.153</v>
      </c>
      <c r="FF25">
        <v>-0.016</v>
      </c>
      <c r="FG25">
        <v>6.925</v>
      </c>
      <c r="FH25">
        <v>0.526</v>
      </c>
      <c r="FI25">
        <v>420</v>
      </c>
      <c r="FJ25">
        <v>25</v>
      </c>
      <c r="FK25">
        <v>0.25</v>
      </c>
      <c r="FL25">
        <v>0.13</v>
      </c>
      <c r="FM25">
        <v>0.453364625</v>
      </c>
      <c r="FN25">
        <v>0.00849195872420248</v>
      </c>
      <c r="FO25">
        <v>0.00106427444034657</v>
      </c>
      <c r="FP25">
        <v>1</v>
      </c>
      <c r="FQ25">
        <v>1</v>
      </c>
      <c r="FR25">
        <v>1</v>
      </c>
      <c r="FS25" t="s">
        <v>410</v>
      </c>
      <c r="FT25">
        <v>2.97384</v>
      </c>
      <c r="FU25">
        <v>2.75378</v>
      </c>
      <c r="FV25">
        <v>0.0739108</v>
      </c>
      <c r="FW25">
        <v>0.0713141</v>
      </c>
      <c r="FX25">
        <v>0.0513233</v>
      </c>
      <c r="FY25">
        <v>0.0498675</v>
      </c>
      <c r="FZ25">
        <v>36023</v>
      </c>
      <c r="GA25">
        <v>39408.5</v>
      </c>
      <c r="GB25">
        <v>35251.7</v>
      </c>
      <c r="GC25">
        <v>38486.9</v>
      </c>
      <c r="GD25">
        <v>47382.6</v>
      </c>
      <c r="GE25">
        <v>52773.3</v>
      </c>
      <c r="GF25">
        <v>55026</v>
      </c>
      <c r="GG25">
        <v>61674.6</v>
      </c>
      <c r="GH25">
        <v>1.99175</v>
      </c>
      <c r="GI25">
        <v>1.80395</v>
      </c>
      <c r="GJ25">
        <v>0.0568442</v>
      </c>
      <c r="GK25">
        <v>0</v>
      </c>
      <c r="GL25">
        <v>19.0277</v>
      </c>
      <c r="GM25">
        <v>999.9</v>
      </c>
      <c r="GN25">
        <v>41.539</v>
      </c>
      <c r="GO25">
        <v>30.796</v>
      </c>
      <c r="GP25">
        <v>20.5079</v>
      </c>
      <c r="GQ25">
        <v>56.4407</v>
      </c>
      <c r="GR25">
        <v>49.9279</v>
      </c>
      <c r="GS25">
        <v>1</v>
      </c>
      <c r="GT25">
        <v>-0.0612373</v>
      </c>
      <c r="GU25">
        <v>5.66269</v>
      </c>
      <c r="GV25">
        <v>20.0299</v>
      </c>
      <c r="GW25">
        <v>5.20127</v>
      </c>
      <c r="GX25">
        <v>12.0088</v>
      </c>
      <c r="GY25">
        <v>4.97525</v>
      </c>
      <c r="GZ25">
        <v>3.29293</v>
      </c>
      <c r="HA25">
        <v>9999</v>
      </c>
      <c r="HB25">
        <v>999.9</v>
      </c>
      <c r="HC25">
        <v>9999</v>
      </c>
      <c r="HD25">
        <v>9999</v>
      </c>
      <c r="HE25">
        <v>1.86314</v>
      </c>
      <c r="HF25">
        <v>1.86813</v>
      </c>
      <c r="HG25">
        <v>1.86786</v>
      </c>
      <c r="HH25">
        <v>1.86902</v>
      </c>
      <c r="HI25">
        <v>1.86982</v>
      </c>
      <c r="HJ25">
        <v>1.86587</v>
      </c>
      <c r="HK25">
        <v>1.86704</v>
      </c>
      <c r="HL25">
        <v>1.86831</v>
      </c>
      <c r="HM25">
        <v>5</v>
      </c>
      <c r="HN25">
        <v>0</v>
      </c>
      <c r="HO25">
        <v>0</v>
      </c>
      <c r="HP25">
        <v>0</v>
      </c>
      <c r="HQ25" t="s">
        <v>411</v>
      </c>
      <c r="HR25" t="s">
        <v>412</v>
      </c>
      <c r="HS25" t="s">
        <v>413</v>
      </c>
      <c r="HT25" t="s">
        <v>413</v>
      </c>
      <c r="HU25" t="s">
        <v>413</v>
      </c>
      <c r="HV25" t="s">
        <v>413</v>
      </c>
      <c r="HW25">
        <v>0</v>
      </c>
      <c r="HX25">
        <v>100</v>
      </c>
      <c r="HY25">
        <v>100</v>
      </c>
      <c r="HZ25">
        <v>6.236</v>
      </c>
      <c r="IA25">
        <v>-0.0089</v>
      </c>
      <c r="IB25">
        <v>4.20922237337541</v>
      </c>
      <c r="IC25">
        <v>0.00614860080401583</v>
      </c>
      <c r="ID25">
        <v>7.47005204250058e-07</v>
      </c>
      <c r="IE25">
        <v>-6.13614996760479e-10</v>
      </c>
      <c r="IF25">
        <v>0.00504884260515054</v>
      </c>
      <c r="IG25">
        <v>-0.0226463544028373</v>
      </c>
      <c r="IH25">
        <v>0.00259345603324487</v>
      </c>
      <c r="II25">
        <v>-3.18119573220187e-05</v>
      </c>
      <c r="IJ25">
        <v>-2</v>
      </c>
      <c r="IK25">
        <v>1777</v>
      </c>
      <c r="IL25">
        <v>0</v>
      </c>
      <c r="IM25">
        <v>26</v>
      </c>
      <c r="IN25">
        <v>-122.3</v>
      </c>
      <c r="IO25">
        <v>-122.3</v>
      </c>
      <c r="IP25">
        <v>0.762939</v>
      </c>
      <c r="IQ25">
        <v>2.62695</v>
      </c>
      <c r="IR25">
        <v>1.54785</v>
      </c>
      <c r="IS25">
        <v>2.30347</v>
      </c>
      <c r="IT25">
        <v>1.34644</v>
      </c>
      <c r="IU25">
        <v>2.31445</v>
      </c>
      <c r="IV25">
        <v>34.3497</v>
      </c>
      <c r="IW25">
        <v>24.1838</v>
      </c>
      <c r="IX25">
        <v>18</v>
      </c>
      <c r="IY25">
        <v>501.536</v>
      </c>
      <c r="IZ25">
        <v>385.316</v>
      </c>
      <c r="JA25">
        <v>12.0748</v>
      </c>
      <c r="JB25">
        <v>26.2072</v>
      </c>
      <c r="JC25">
        <v>29.9999</v>
      </c>
      <c r="JD25">
        <v>26.2709</v>
      </c>
      <c r="JE25">
        <v>26.2246</v>
      </c>
      <c r="JF25">
        <v>15.2728</v>
      </c>
      <c r="JG25">
        <v>53.2594</v>
      </c>
      <c r="JH25">
        <v>0</v>
      </c>
      <c r="JI25">
        <v>12.0806</v>
      </c>
      <c r="JJ25">
        <v>285.05</v>
      </c>
      <c r="JK25">
        <v>8.75783</v>
      </c>
      <c r="JL25">
        <v>102.132</v>
      </c>
      <c r="JM25">
        <v>102.695</v>
      </c>
    </row>
    <row r="26" spans="1:273">
      <c r="A26">
        <v>10</v>
      </c>
      <c r="B26">
        <v>1510795683</v>
      </c>
      <c r="C26">
        <v>44.9000000953674</v>
      </c>
      <c r="D26" t="s">
        <v>430</v>
      </c>
      <c r="E26" t="s">
        <v>431</v>
      </c>
      <c r="F26">
        <v>5</v>
      </c>
      <c r="G26" t="s">
        <v>405</v>
      </c>
      <c r="H26" t="s">
        <v>406</v>
      </c>
      <c r="I26">
        <v>1510795675.5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300.321599164911</v>
      </c>
      <c r="AK26">
        <v>314.390836363636</v>
      </c>
      <c r="AL26">
        <v>-3.38113767215202</v>
      </c>
      <c r="AM26">
        <v>64.0484108481649</v>
      </c>
      <c r="AN26">
        <f>(AP26 - AO26 + DI26*1E3/(8.314*(DK26+273.15)) * AR26/DH26 * AQ26) * DH26/(100*CV26) * 1000/(1000 - AP26)</f>
        <v>0</v>
      </c>
      <c r="AO26">
        <v>8.71410566275035</v>
      </c>
      <c r="AP26">
        <v>9.16863096969697</v>
      </c>
      <c r="AQ26">
        <v>-8.41167174389531e-06</v>
      </c>
      <c r="AR26">
        <v>108.117458872286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407</v>
      </c>
      <c r="AY26" t="s">
        <v>407</v>
      </c>
      <c r="AZ26">
        <v>0</v>
      </c>
      <c r="BA26">
        <v>0</v>
      </c>
      <c r="BB26">
        <f>1-AZ26/BA26</f>
        <v>0</v>
      </c>
      <c r="BC26">
        <v>0</v>
      </c>
      <c r="BD26" t="s">
        <v>407</v>
      </c>
      <c r="BE26" t="s">
        <v>407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2.96</v>
      </c>
      <c r="CW26">
        <v>0.5</v>
      </c>
      <c r="CX26" t="s">
        <v>408</v>
      </c>
      <c r="CY26">
        <v>2</v>
      </c>
      <c r="CZ26" t="b">
        <v>1</v>
      </c>
      <c r="DA26">
        <v>1510795675.5</v>
      </c>
      <c r="DB26">
        <v>334.527592592593</v>
      </c>
      <c r="DC26">
        <v>314.148</v>
      </c>
      <c r="DD26">
        <v>9.16971111111111</v>
      </c>
      <c r="DE26">
        <v>8.71515740740741</v>
      </c>
      <c r="DF26">
        <v>328.241444444444</v>
      </c>
      <c r="DG26">
        <v>9.17863222222222</v>
      </c>
      <c r="DH26">
        <v>500.072</v>
      </c>
      <c r="DI26">
        <v>90.3202888888889</v>
      </c>
      <c r="DJ26">
        <v>0.0999904703703704</v>
      </c>
      <c r="DK26">
        <v>18.4646</v>
      </c>
      <c r="DL26">
        <v>19.9765925925926</v>
      </c>
      <c r="DM26">
        <v>999.9</v>
      </c>
      <c r="DN26">
        <v>0</v>
      </c>
      <c r="DO26">
        <v>0</v>
      </c>
      <c r="DP26">
        <v>10003.6637037037</v>
      </c>
      <c r="DQ26">
        <v>0</v>
      </c>
      <c r="DR26">
        <v>9.9425537037037</v>
      </c>
      <c r="DS26">
        <v>20.3796518518519</v>
      </c>
      <c r="DT26">
        <v>337.623555555556</v>
      </c>
      <c r="DU26">
        <v>316.909851851852</v>
      </c>
      <c r="DV26">
        <v>0.454552814814815</v>
      </c>
      <c r="DW26">
        <v>314.148</v>
      </c>
      <c r="DX26">
        <v>8.71515740740741</v>
      </c>
      <c r="DY26">
        <v>0.828210925925926</v>
      </c>
      <c r="DZ26">
        <v>0.787155555555555</v>
      </c>
      <c r="EA26">
        <v>4.20024074074074</v>
      </c>
      <c r="EB26">
        <v>3.47776037037037</v>
      </c>
      <c r="EC26">
        <v>2000.02407407407</v>
      </c>
      <c r="ED26">
        <v>0.980003111111111</v>
      </c>
      <c r="EE26">
        <v>0.0199966814814815</v>
      </c>
      <c r="EF26">
        <v>0</v>
      </c>
      <c r="EG26">
        <v>2.29737777777778</v>
      </c>
      <c r="EH26">
        <v>0</v>
      </c>
      <c r="EI26">
        <v>7410.30222222222</v>
      </c>
      <c r="EJ26">
        <v>17300.3703703704</v>
      </c>
      <c r="EK26">
        <v>37.7637777777778</v>
      </c>
      <c r="EL26">
        <v>38.4301111111111</v>
      </c>
      <c r="EM26">
        <v>37.6893703703704</v>
      </c>
      <c r="EN26">
        <v>36.937</v>
      </c>
      <c r="EO26">
        <v>36.6548518518519</v>
      </c>
      <c r="EP26">
        <v>1960.0337037037</v>
      </c>
      <c r="EQ26">
        <v>39.9903703703704</v>
      </c>
      <c r="ER26">
        <v>0</v>
      </c>
      <c r="ES26">
        <v>1680981979.5</v>
      </c>
      <c r="ET26">
        <v>0</v>
      </c>
      <c r="EU26">
        <v>2.299768</v>
      </c>
      <c r="EV26">
        <v>0.596569218898517</v>
      </c>
      <c r="EW26">
        <v>30.0430768851412</v>
      </c>
      <c r="EX26">
        <v>7410.3764</v>
      </c>
      <c r="EY26">
        <v>15</v>
      </c>
      <c r="EZ26">
        <v>0</v>
      </c>
      <c r="FA26" t="s">
        <v>409</v>
      </c>
      <c r="FB26">
        <v>1510803016.6</v>
      </c>
      <c r="FC26">
        <v>1510803015.6</v>
      </c>
      <c r="FD26">
        <v>0</v>
      </c>
      <c r="FE26">
        <v>-0.153</v>
      </c>
      <c r="FF26">
        <v>-0.016</v>
      </c>
      <c r="FG26">
        <v>6.925</v>
      </c>
      <c r="FH26">
        <v>0.526</v>
      </c>
      <c r="FI26">
        <v>420</v>
      </c>
      <c r="FJ26">
        <v>25</v>
      </c>
      <c r="FK26">
        <v>0.25</v>
      </c>
      <c r="FL26">
        <v>0.13</v>
      </c>
      <c r="FM26">
        <v>0.453951875</v>
      </c>
      <c r="FN26">
        <v>0.0119339774859291</v>
      </c>
      <c r="FO26">
        <v>0.00127907339874419</v>
      </c>
      <c r="FP26">
        <v>1</v>
      </c>
      <c r="FQ26">
        <v>1</v>
      </c>
      <c r="FR26">
        <v>1</v>
      </c>
      <c r="FS26" t="s">
        <v>410</v>
      </c>
      <c r="FT26">
        <v>2.97378</v>
      </c>
      <c r="FU26">
        <v>2.75394</v>
      </c>
      <c r="FV26">
        <v>0.0707893</v>
      </c>
      <c r="FW26">
        <v>0.0682443</v>
      </c>
      <c r="FX26">
        <v>0.0513151</v>
      </c>
      <c r="FY26">
        <v>0.0498624</v>
      </c>
      <c r="FZ26">
        <v>36144.3</v>
      </c>
      <c r="GA26">
        <v>39539.1</v>
      </c>
      <c r="GB26">
        <v>35251.6</v>
      </c>
      <c r="GC26">
        <v>38487.3</v>
      </c>
      <c r="GD26">
        <v>47383</v>
      </c>
      <c r="GE26">
        <v>52773.3</v>
      </c>
      <c r="GF26">
        <v>55026</v>
      </c>
      <c r="GG26">
        <v>61674.4</v>
      </c>
      <c r="GH26">
        <v>1.99158</v>
      </c>
      <c r="GI26">
        <v>1.80392</v>
      </c>
      <c r="GJ26">
        <v>0.0558607</v>
      </c>
      <c r="GK26">
        <v>0</v>
      </c>
      <c r="GL26">
        <v>19.0261</v>
      </c>
      <c r="GM26">
        <v>999.9</v>
      </c>
      <c r="GN26">
        <v>41.515</v>
      </c>
      <c r="GO26">
        <v>30.796</v>
      </c>
      <c r="GP26">
        <v>20.4952</v>
      </c>
      <c r="GQ26">
        <v>56.3007</v>
      </c>
      <c r="GR26">
        <v>49.9079</v>
      </c>
      <c r="GS26">
        <v>1</v>
      </c>
      <c r="GT26">
        <v>-0.0614863</v>
      </c>
      <c r="GU26">
        <v>5.62385</v>
      </c>
      <c r="GV26">
        <v>20.0312</v>
      </c>
      <c r="GW26">
        <v>5.20276</v>
      </c>
      <c r="GX26">
        <v>12.0092</v>
      </c>
      <c r="GY26">
        <v>4.97555</v>
      </c>
      <c r="GZ26">
        <v>3.29288</v>
      </c>
      <c r="HA26">
        <v>9999</v>
      </c>
      <c r="HB26">
        <v>999.9</v>
      </c>
      <c r="HC26">
        <v>9999</v>
      </c>
      <c r="HD26">
        <v>9999</v>
      </c>
      <c r="HE26">
        <v>1.86313</v>
      </c>
      <c r="HF26">
        <v>1.86813</v>
      </c>
      <c r="HG26">
        <v>1.86784</v>
      </c>
      <c r="HH26">
        <v>1.86898</v>
      </c>
      <c r="HI26">
        <v>1.86982</v>
      </c>
      <c r="HJ26">
        <v>1.86588</v>
      </c>
      <c r="HK26">
        <v>1.86704</v>
      </c>
      <c r="HL26">
        <v>1.86834</v>
      </c>
      <c r="HM26">
        <v>5</v>
      </c>
      <c r="HN26">
        <v>0</v>
      </c>
      <c r="HO26">
        <v>0</v>
      </c>
      <c r="HP26">
        <v>0</v>
      </c>
      <c r="HQ26" t="s">
        <v>411</v>
      </c>
      <c r="HR26" t="s">
        <v>412</v>
      </c>
      <c r="HS26" t="s">
        <v>413</v>
      </c>
      <c r="HT26" t="s">
        <v>413</v>
      </c>
      <c r="HU26" t="s">
        <v>413</v>
      </c>
      <c r="HV26" t="s">
        <v>413</v>
      </c>
      <c r="HW26">
        <v>0</v>
      </c>
      <c r="HX26">
        <v>100</v>
      </c>
      <c r="HY26">
        <v>100</v>
      </c>
      <c r="HZ26">
        <v>6.129</v>
      </c>
      <c r="IA26">
        <v>-0.009</v>
      </c>
      <c r="IB26">
        <v>4.20922237337541</v>
      </c>
      <c r="IC26">
        <v>0.00614860080401583</v>
      </c>
      <c r="ID26">
        <v>7.47005204250058e-07</v>
      </c>
      <c r="IE26">
        <v>-6.13614996760479e-10</v>
      </c>
      <c r="IF26">
        <v>0.00504884260515054</v>
      </c>
      <c r="IG26">
        <v>-0.0226463544028373</v>
      </c>
      <c r="IH26">
        <v>0.00259345603324487</v>
      </c>
      <c r="II26">
        <v>-3.18119573220187e-05</v>
      </c>
      <c r="IJ26">
        <v>-2</v>
      </c>
      <c r="IK26">
        <v>1777</v>
      </c>
      <c r="IL26">
        <v>0</v>
      </c>
      <c r="IM26">
        <v>26</v>
      </c>
      <c r="IN26">
        <v>-122.2</v>
      </c>
      <c r="IO26">
        <v>-122.2</v>
      </c>
      <c r="IP26">
        <v>0.72876</v>
      </c>
      <c r="IQ26">
        <v>2.6355</v>
      </c>
      <c r="IR26">
        <v>1.54785</v>
      </c>
      <c r="IS26">
        <v>2.30347</v>
      </c>
      <c r="IT26">
        <v>1.34644</v>
      </c>
      <c r="IU26">
        <v>2.27905</v>
      </c>
      <c r="IV26">
        <v>34.3497</v>
      </c>
      <c r="IW26">
        <v>24.1751</v>
      </c>
      <c r="IX26">
        <v>18</v>
      </c>
      <c r="IY26">
        <v>501.396</v>
      </c>
      <c r="IZ26">
        <v>385.281</v>
      </c>
      <c r="JA26">
        <v>12.0822</v>
      </c>
      <c r="JB26">
        <v>26.2044</v>
      </c>
      <c r="JC26">
        <v>30</v>
      </c>
      <c r="JD26">
        <v>26.2681</v>
      </c>
      <c r="JE26">
        <v>26.2213</v>
      </c>
      <c r="JF26">
        <v>14.5658</v>
      </c>
      <c r="JG26">
        <v>53.2594</v>
      </c>
      <c r="JH26">
        <v>0</v>
      </c>
      <c r="JI26">
        <v>12.1088</v>
      </c>
      <c r="JJ26">
        <v>264.964</v>
      </c>
      <c r="JK26">
        <v>8.75783</v>
      </c>
      <c r="JL26">
        <v>102.131</v>
      </c>
      <c r="JM26">
        <v>102.695</v>
      </c>
    </row>
    <row r="27" spans="1:273">
      <c r="A27">
        <v>11</v>
      </c>
      <c r="B27">
        <v>1510795688</v>
      </c>
      <c r="C27">
        <v>49.9000000953674</v>
      </c>
      <c r="D27" t="s">
        <v>432</v>
      </c>
      <c r="E27" t="s">
        <v>433</v>
      </c>
      <c r="F27">
        <v>5</v>
      </c>
      <c r="G27" t="s">
        <v>405</v>
      </c>
      <c r="H27" t="s">
        <v>406</v>
      </c>
      <c r="I27">
        <v>1510795680.21429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284.433619118534</v>
      </c>
      <c r="AK27">
        <v>298.068284848485</v>
      </c>
      <c r="AL27">
        <v>-3.26798697386113</v>
      </c>
      <c r="AM27">
        <v>64.0484108481649</v>
      </c>
      <c r="AN27">
        <f>(AP27 - AO27 + DI27*1E3/(8.314*(DK27+273.15)) * AR27/DH27 * AQ27) * DH27/(100*CV27) * 1000/(1000 - AP27)</f>
        <v>0</v>
      </c>
      <c r="AO27">
        <v>8.71432962192461</v>
      </c>
      <c r="AP27">
        <v>9.16848096969696</v>
      </c>
      <c r="AQ27">
        <v>5.75893613879418e-07</v>
      </c>
      <c r="AR27">
        <v>108.117458872286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407</v>
      </c>
      <c r="AY27" t="s">
        <v>407</v>
      </c>
      <c r="AZ27">
        <v>0</v>
      </c>
      <c r="BA27">
        <v>0</v>
      </c>
      <c r="BB27">
        <f>1-AZ27/BA27</f>
        <v>0</v>
      </c>
      <c r="BC27">
        <v>0</v>
      </c>
      <c r="BD27" t="s">
        <v>407</v>
      </c>
      <c r="BE27" t="s">
        <v>407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2.96</v>
      </c>
      <c r="CW27">
        <v>0.5</v>
      </c>
      <c r="CX27" t="s">
        <v>408</v>
      </c>
      <c r="CY27">
        <v>2</v>
      </c>
      <c r="CZ27" t="b">
        <v>1</v>
      </c>
      <c r="DA27">
        <v>1510795680.21429</v>
      </c>
      <c r="DB27">
        <v>319.1545</v>
      </c>
      <c r="DC27">
        <v>298.666857142857</v>
      </c>
      <c r="DD27">
        <v>9.16932214285714</v>
      </c>
      <c r="DE27">
        <v>8.71452178571428</v>
      </c>
      <c r="DF27">
        <v>312.966678571429</v>
      </c>
      <c r="DG27">
        <v>9.17825035714286</v>
      </c>
      <c r="DH27">
        <v>500.071285714286</v>
      </c>
      <c r="DI27">
        <v>90.320075</v>
      </c>
      <c r="DJ27">
        <v>0.0999717714285714</v>
      </c>
      <c r="DK27">
        <v>18.4662214285714</v>
      </c>
      <c r="DL27">
        <v>19.96655</v>
      </c>
      <c r="DM27">
        <v>999.9</v>
      </c>
      <c r="DN27">
        <v>0</v>
      </c>
      <c r="DO27">
        <v>0</v>
      </c>
      <c r="DP27">
        <v>10004.7589285714</v>
      </c>
      <c r="DQ27">
        <v>0</v>
      </c>
      <c r="DR27">
        <v>9.93933071428571</v>
      </c>
      <c r="DS27">
        <v>20.4878</v>
      </c>
      <c r="DT27">
        <v>322.108071428571</v>
      </c>
      <c r="DU27">
        <v>301.292392857143</v>
      </c>
      <c r="DV27">
        <v>0.454798785714286</v>
      </c>
      <c r="DW27">
        <v>298.666857142857</v>
      </c>
      <c r="DX27">
        <v>8.71452178571428</v>
      </c>
      <c r="DY27">
        <v>0.828173857142857</v>
      </c>
      <c r="DZ27">
        <v>0.787096428571428</v>
      </c>
      <c r="EA27">
        <v>4.19960321428571</v>
      </c>
      <c r="EB27">
        <v>3.47669571428571</v>
      </c>
      <c r="EC27">
        <v>2000.00892857143</v>
      </c>
      <c r="ED27">
        <v>0.980002892857143</v>
      </c>
      <c r="EE27">
        <v>0.0199969142857143</v>
      </c>
      <c r="EF27">
        <v>0</v>
      </c>
      <c r="EG27">
        <v>2.32171071428571</v>
      </c>
      <c r="EH27">
        <v>0</v>
      </c>
      <c r="EI27">
        <v>7412.42357142857</v>
      </c>
      <c r="EJ27">
        <v>17300.2428571429</v>
      </c>
      <c r="EK27">
        <v>37.73875</v>
      </c>
      <c r="EL27">
        <v>38.4104285714286</v>
      </c>
      <c r="EM27">
        <v>37.6648571428571</v>
      </c>
      <c r="EN27">
        <v>36.9170714285714</v>
      </c>
      <c r="EO27">
        <v>36.6360714285714</v>
      </c>
      <c r="EP27">
        <v>1960.01892857143</v>
      </c>
      <c r="EQ27">
        <v>39.99</v>
      </c>
      <c r="ER27">
        <v>0</v>
      </c>
      <c r="ES27">
        <v>1680981984.9</v>
      </c>
      <c r="ET27">
        <v>0</v>
      </c>
      <c r="EU27">
        <v>2.31273076923077</v>
      </c>
      <c r="EV27">
        <v>-0.244396590767892</v>
      </c>
      <c r="EW27">
        <v>23.6926495883466</v>
      </c>
      <c r="EX27">
        <v>7412.61192307692</v>
      </c>
      <c r="EY27">
        <v>15</v>
      </c>
      <c r="EZ27">
        <v>0</v>
      </c>
      <c r="FA27" t="s">
        <v>409</v>
      </c>
      <c r="FB27">
        <v>1510803016.6</v>
      </c>
      <c r="FC27">
        <v>1510803015.6</v>
      </c>
      <c r="FD27">
        <v>0</v>
      </c>
      <c r="FE27">
        <v>-0.153</v>
      </c>
      <c r="FF27">
        <v>-0.016</v>
      </c>
      <c r="FG27">
        <v>6.925</v>
      </c>
      <c r="FH27">
        <v>0.526</v>
      </c>
      <c r="FI27">
        <v>420</v>
      </c>
      <c r="FJ27">
        <v>25</v>
      </c>
      <c r="FK27">
        <v>0.25</v>
      </c>
      <c r="FL27">
        <v>0.13</v>
      </c>
      <c r="FM27">
        <v>0.4543622</v>
      </c>
      <c r="FN27">
        <v>0.00463308067542196</v>
      </c>
      <c r="FO27">
        <v>0.000885408357764936</v>
      </c>
      <c r="FP27">
        <v>1</v>
      </c>
      <c r="FQ27">
        <v>1</v>
      </c>
      <c r="FR27">
        <v>1</v>
      </c>
      <c r="FS27" t="s">
        <v>410</v>
      </c>
      <c r="FT27">
        <v>2.97378</v>
      </c>
      <c r="FU27">
        <v>2.75394</v>
      </c>
      <c r="FV27">
        <v>0.0676908</v>
      </c>
      <c r="FW27">
        <v>0.0648711</v>
      </c>
      <c r="FX27">
        <v>0.0513154</v>
      </c>
      <c r="FY27">
        <v>0.0498604</v>
      </c>
      <c r="FZ27">
        <v>36265</v>
      </c>
      <c r="GA27">
        <v>39681.7</v>
      </c>
      <c r="GB27">
        <v>35251.8</v>
      </c>
      <c r="GC27">
        <v>38486.8</v>
      </c>
      <c r="GD27">
        <v>47383.2</v>
      </c>
      <c r="GE27">
        <v>52773.6</v>
      </c>
      <c r="GF27">
        <v>55026.4</v>
      </c>
      <c r="GG27">
        <v>61674.6</v>
      </c>
      <c r="GH27">
        <v>1.99195</v>
      </c>
      <c r="GI27">
        <v>1.8039</v>
      </c>
      <c r="GJ27">
        <v>0.0575669</v>
      </c>
      <c r="GK27">
        <v>0</v>
      </c>
      <c r="GL27">
        <v>19.0232</v>
      </c>
      <c r="GM27">
        <v>999.9</v>
      </c>
      <c r="GN27">
        <v>41.515</v>
      </c>
      <c r="GO27">
        <v>30.796</v>
      </c>
      <c r="GP27">
        <v>20.4971</v>
      </c>
      <c r="GQ27">
        <v>56.4307</v>
      </c>
      <c r="GR27">
        <v>50.0601</v>
      </c>
      <c r="GS27">
        <v>1</v>
      </c>
      <c r="GT27">
        <v>-0.0618471</v>
      </c>
      <c r="GU27">
        <v>5.54073</v>
      </c>
      <c r="GV27">
        <v>20.034</v>
      </c>
      <c r="GW27">
        <v>5.20336</v>
      </c>
      <c r="GX27">
        <v>12.008</v>
      </c>
      <c r="GY27">
        <v>4.97565</v>
      </c>
      <c r="GZ27">
        <v>3.293</v>
      </c>
      <c r="HA27">
        <v>9999</v>
      </c>
      <c r="HB27">
        <v>999.9</v>
      </c>
      <c r="HC27">
        <v>9999</v>
      </c>
      <c r="HD27">
        <v>9999</v>
      </c>
      <c r="HE27">
        <v>1.86314</v>
      </c>
      <c r="HF27">
        <v>1.86813</v>
      </c>
      <c r="HG27">
        <v>1.86786</v>
      </c>
      <c r="HH27">
        <v>1.86903</v>
      </c>
      <c r="HI27">
        <v>1.86983</v>
      </c>
      <c r="HJ27">
        <v>1.86589</v>
      </c>
      <c r="HK27">
        <v>1.86705</v>
      </c>
      <c r="HL27">
        <v>1.86832</v>
      </c>
      <c r="HM27">
        <v>5</v>
      </c>
      <c r="HN27">
        <v>0</v>
      </c>
      <c r="HO27">
        <v>0</v>
      </c>
      <c r="HP27">
        <v>0</v>
      </c>
      <c r="HQ27" t="s">
        <v>411</v>
      </c>
      <c r="HR27" t="s">
        <v>412</v>
      </c>
      <c r="HS27" t="s">
        <v>413</v>
      </c>
      <c r="HT27" t="s">
        <v>413</v>
      </c>
      <c r="HU27" t="s">
        <v>413</v>
      </c>
      <c r="HV27" t="s">
        <v>413</v>
      </c>
      <c r="HW27">
        <v>0</v>
      </c>
      <c r="HX27">
        <v>100</v>
      </c>
      <c r="HY27">
        <v>100</v>
      </c>
      <c r="HZ27">
        <v>6.025</v>
      </c>
      <c r="IA27">
        <v>-0.0089</v>
      </c>
      <c r="IB27">
        <v>4.20922237337541</v>
      </c>
      <c r="IC27">
        <v>0.00614860080401583</v>
      </c>
      <c r="ID27">
        <v>7.47005204250058e-07</v>
      </c>
      <c r="IE27">
        <v>-6.13614996760479e-10</v>
      </c>
      <c r="IF27">
        <v>0.00504884260515054</v>
      </c>
      <c r="IG27">
        <v>-0.0226463544028373</v>
      </c>
      <c r="IH27">
        <v>0.00259345603324487</v>
      </c>
      <c r="II27">
        <v>-3.18119573220187e-05</v>
      </c>
      <c r="IJ27">
        <v>-2</v>
      </c>
      <c r="IK27">
        <v>1777</v>
      </c>
      <c r="IL27">
        <v>0</v>
      </c>
      <c r="IM27">
        <v>26</v>
      </c>
      <c r="IN27">
        <v>-122.1</v>
      </c>
      <c r="IO27">
        <v>-122.1</v>
      </c>
      <c r="IP27">
        <v>0.695801</v>
      </c>
      <c r="IQ27">
        <v>2.63916</v>
      </c>
      <c r="IR27">
        <v>1.54785</v>
      </c>
      <c r="IS27">
        <v>2.30347</v>
      </c>
      <c r="IT27">
        <v>1.34644</v>
      </c>
      <c r="IU27">
        <v>2.33765</v>
      </c>
      <c r="IV27">
        <v>34.3497</v>
      </c>
      <c r="IW27">
        <v>24.1838</v>
      </c>
      <c r="IX27">
        <v>18</v>
      </c>
      <c r="IY27">
        <v>501.618</v>
      </c>
      <c r="IZ27">
        <v>385.248</v>
      </c>
      <c r="JA27">
        <v>12.1046</v>
      </c>
      <c r="JB27">
        <v>26.2017</v>
      </c>
      <c r="JC27">
        <v>29.9997</v>
      </c>
      <c r="JD27">
        <v>26.2654</v>
      </c>
      <c r="JE27">
        <v>26.2186</v>
      </c>
      <c r="JF27">
        <v>13.9106</v>
      </c>
      <c r="JG27">
        <v>53.2594</v>
      </c>
      <c r="JH27">
        <v>0</v>
      </c>
      <c r="JI27">
        <v>12.1393</v>
      </c>
      <c r="JJ27">
        <v>251.542</v>
      </c>
      <c r="JK27">
        <v>8.75783</v>
      </c>
      <c r="JL27">
        <v>102.132</v>
      </c>
      <c r="JM27">
        <v>102.695</v>
      </c>
    </row>
    <row r="28" spans="1:273">
      <c r="A28">
        <v>12</v>
      </c>
      <c r="B28">
        <v>1510795693</v>
      </c>
      <c r="C28">
        <v>54.9000000953674</v>
      </c>
      <c r="D28" t="s">
        <v>434</v>
      </c>
      <c r="E28" t="s">
        <v>435</v>
      </c>
      <c r="F28">
        <v>5</v>
      </c>
      <c r="G28" t="s">
        <v>405</v>
      </c>
      <c r="H28" t="s">
        <v>406</v>
      </c>
      <c r="I28">
        <v>1510795685.5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266.772679483768</v>
      </c>
      <c r="AK28">
        <v>281.145284848485</v>
      </c>
      <c r="AL28">
        <v>-3.38622735932844</v>
      </c>
      <c r="AM28">
        <v>64.0484108481649</v>
      </c>
      <c r="AN28">
        <f>(AP28 - AO28 + DI28*1E3/(8.314*(DK28+273.15)) * AR28/DH28 * AQ28) * DH28/(100*CV28) * 1000/(1000 - AP28)</f>
        <v>0</v>
      </c>
      <c r="AO28">
        <v>8.7139102721317</v>
      </c>
      <c r="AP28">
        <v>9.16796666666667</v>
      </c>
      <c r="AQ28">
        <v>-8.45572244470865e-07</v>
      </c>
      <c r="AR28">
        <v>108.117458872286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407</v>
      </c>
      <c r="AY28" t="s">
        <v>407</v>
      </c>
      <c r="AZ28">
        <v>0</v>
      </c>
      <c r="BA28">
        <v>0</v>
      </c>
      <c r="BB28">
        <f>1-AZ28/BA28</f>
        <v>0</v>
      </c>
      <c r="BC28">
        <v>0</v>
      </c>
      <c r="BD28" t="s">
        <v>407</v>
      </c>
      <c r="BE28" t="s">
        <v>407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2.96</v>
      </c>
      <c r="CW28">
        <v>0.5</v>
      </c>
      <c r="CX28" t="s">
        <v>408</v>
      </c>
      <c r="CY28">
        <v>2</v>
      </c>
      <c r="CZ28" t="b">
        <v>1</v>
      </c>
      <c r="DA28">
        <v>1510795685.5</v>
      </c>
      <c r="DB28">
        <v>301.768481481482</v>
      </c>
      <c r="DC28">
        <v>280.849037037037</v>
      </c>
      <c r="DD28">
        <v>9.16868333333333</v>
      </c>
      <c r="DE28">
        <v>8.71416925925926</v>
      </c>
      <c r="DF28">
        <v>295.691777777778</v>
      </c>
      <c r="DG28">
        <v>9.17762259259259</v>
      </c>
      <c r="DH28">
        <v>500.070814814815</v>
      </c>
      <c r="DI28">
        <v>90.3194407407407</v>
      </c>
      <c r="DJ28">
        <v>0.0999999925925926</v>
      </c>
      <c r="DK28">
        <v>18.4674666666667</v>
      </c>
      <c r="DL28">
        <v>19.9663592592593</v>
      </c>
      <c r="DM28">
        <v>999.9</v>
      </c>
      <c r="DN28">
        <v>0</v>
      </c>
      <c r="DO28">
        <v>0</v>
      </c>
      <c r="DP28">
        <v>10000.0885185185</v>
      </c>
      <c r="DQ28">
        <v>0</v>
      </c>
      <c r="DR28">
        <v>9.94015333333333</v>
      </c>
      <c r="DS28">
        <v>20.9195185185185</v>
      </c>
      <c r="DT28">
        <v>304.560925925926</v>
      </c>
      <c r="DU28">
        <v>283.317851851852</v>
      </c>
      <c r="DV28">
        <v>0.454513851851852</v>
      </c>
      <c r="DW28">
        <v>280.849037037037</v>
      </c>
      <c r="DX28">
        <v>8.71416925925926</v>
      </c>
      <c r="DY28">
        <v>0.82811037037037</v>
      </c>
      <c r="DZ28">
        <v>0.787059</v>
      </c>
      <c r="EA28">
        <v>4.19851111111111</v>
      </c>
      <c r="EB28">
        <v>3.47602148148148</v>
      </c>
      <c r="EC28">
        <v>2000.00666666667</v>
      </c>
      <c r="ED28">
        <v>0.980002666666667</v>
      </c>
      <c r="EE28">
        <v>0.0199971555555556</v>
      </c>
      <c r="EF28">
        <v>0</v>
      </c>
      <c r="EG28">
        <v>2.34403703703704</v>
      </c>
      <c r="EH28">
        <v>0</v>
      </c>
      <c r="EI28">
        <v>7414.77148148148</v>
      </c>
      <c r="EJ28">
        <v>17300.2185185185</v>
      </c>
      <c r="EK28">
        <v>37.7173333333333</v>
      </c>
      <c r="EL28">
        <v>38.3887777777778</v>
      </c>
      <c r="EM28">
        <v>37.6433703703704</v>
      </c>
      <c r="EN28">
        <v>36.8956666666667</v>
      </c>
      <c r="EO28">
        <v>36.6086666666667</v>
      </c>
      <c r="EP28">
        <v>1960.0137037037</v>
      </c>
      <c r="EQ28">
        <v>39.9911111111111</v>
      </c>
      <c r="ER28">
        <v>0</v>
      </c>
      <c r="ES28">
        <v>1680981989.7</v>
      </c>
      <c r="ET28">
        <v>0</v>
      </c>
      <c r="EU28">
        <v>2.34689615384615</v>
      </c>
      <c r="EV28">
        <v>0.488194863783751</v>
      </c>
      <c r="EW28">
        <v>24.3076923430101</v>
      </c>
      <c r="EX28">
        <v>7414.72692307692</v>
      </c>
      <c r="EY28">
        <v>15</v>
      </c>
      <c r="EZ28">
        <v>0</v>
      </c>
      <c r="FA28" t="s">
        <v>409</v>
      </c>
      <c r="FB28">
        <v>1510803016.6</v>
      </c>
      <c r="FC28">
        <v>1510803015.6</v>
      </c>
      <c r="FD28">
        <v>0</v>
      </c>
      <c r="FE28">
        <v>-0.153</v>
      </c>
      <c r="FF28">
        <v>-0.016</v>
      </c>
      <c r="FG28">
        <v>6.925</v>
      </c>
      <c r="FH28">
        <v>0.526</v>
      </c>
      <c r="FI28">
        <v>420</v>
      </c>
      <c r="FJ28">
        <v>25</v>
      </c>
      <c r="FK28">
        <v>0.25</v>
      </c>
      <c r="FL28">
        <v>0.13</v>
      </c>
      <c r="FM28">
        <v>0.454617425</v>
      </c>
      <c r="FN28">
        <v>-0.00390131707317014</v>
      </c>
      <c r="FO28">
        <v>0.000596545592871988</v>
      </c>
      <c r="FP28">
        <v>1</v>
      </c>
      <c r="FQ28">
        <v>1</v>
      </c>
      <c r="FR28">
        <v>1</v>
      </c>
      <c r="FS28" t="s">
        <v>410</v>
      </c>
      <c r="FT28">
        <v>2.97375</v>
      </c>
      <c r="FU28">
        <v>2.75387</v>
      </c>
      <c r="FV28">
        <v>0.064428</v>
      </c>
      <c r="FW28">
        <v>0.0615959</v>
      </c>
      <c r="FX28">
        <v>0.0513137</v>
      </c>
      <c r="FY28">
        <v>0.0498579</v>
      </c>
      <c r="FZ28">
        <v>36392.4</v>
      </c>
      <c r="GA28">
        <v>39821.3</v>
      </c>
      <c r="GB28">
        <v>35252.3</v>
      </c>
      <c r="GC28">
        <v>38487.4</v>
      </c>
      <c r="GD28">
        <v>47383.5</v>
      </c>
      <c r="GE28">
        <v>52774.2</v>
      </c>
      <c r="GF28">
        <v>55026.7</v>
      </c>
      <c r="GG28">
        <v>61675.3</v>
      </c>
      <c r="GH28">
        <v>1.99193</v>
      </c>
      <c r="GI28">
        <v>1.80378</v>
      </c>
      <c r="GJ28">
        <v>0.0577979</v>
      </c>
      <c r="GK28">
        <v>0</v>
      </c>
      <c r="GL28">
        <v>19.0204</v>
      </c>
      <c r="GM28">
        <v>999.9</v>
      </c>
      <c r="GN28">
        <v>41.515</v>
      </c>
      <c r="GO28">
        <v>30.776</v>
      </c>
      <c r="GP28">
        <v>20.4734</v>
      </c>
      <c r="GQ28">
        <v>56.4707</v>
      </c>
      <c r="GR28">
        <v>50.3966</v>
      </c>
      <c r="GS28">
        <v>1</v>
      </c>
      <c r="GT28">
        <v>-0.0626702</v>
      </c>
      <c r="GU28">
        <v>5.49162</v>
      </c>
      <c r="GV28">
        <v>20.0353</v>
      </c>
      <c r="GW28">
        <v>5.20261</v>
      </c>
      <c r="GX28">
        <v>12.0089</v>
      </c>
      <c r="GY28">
        <v>4.9756</v>
      </c>
      <c r="GZ28">
        <v>3.29295</v>
      </c>
      <c r="HA28">
        <v>9999</v>
      </c>
      <c r="HB28">
        <v>999.9</v>
      </c>
      <c r="HC28">
        <v>9999</v>
      </c>
      <c r="HD28">
        <v>9999</v>
      </c>
      <c r="HE28">
        <v>1.86314</v>
      </c>
      <c r="HF28">
        <v>1.86814</v>
      </c>
      <c r="HG28">
        <v>1.86788</v>
      </c>
      <c r="HH28">
        <v>1.86901</v>
      </c>
      <c r="HI28">
        <v>1.86983</v>
      </c>
      <c r="HJ28">
        <v>1.86591</v>
      </c>
      <c r="HK28">
        <v>1.86703</v>
      </c>
      <c r="HL28">
        <v>1.86834</v>
      </c>
      <c r="HM28">
        <v>5</v>
      </c>
      <c r="HN28">
        <v>0</v>
      </c>
      <c r="HO28">
        <v>0</v>
      </c>
      <c r="HP28">
        <v>0</v>
      </c>
      <c r="HQ28" t="s">
        <v>411</v>
      </c>
      <c r="HR28" t="s">
        <v>412</v>
      </c>
      <c r="HS28" t="s">
        <v>413</v>
      </c>
      <c r="HT28" t="s">
        <v>413</v>
      </c>
      <c r="HU28" t="s">
        <v>413</v>
      </c>
      <c r="HV28" t="s">
        <v>413</v>
      </c>
      <c r="HW28">
        <v>0</v>
      </c>
      <c r="HX28">
        <v>100</v>
      </c>
      <c r="HY28">
        <v>100</v>
      </c>
      <c r="HZ28">
        <v>5.918</v>
      </c>
      <c r="IA28">
        <v>-0.009</v>
      </c>
      <c r="IB28">
        <v>4.20922237337541</v>
      </c>
      <c r="IC28">
        <v>0.00614860080401583</v>
      </c>
      <c r="ID28">
        <v>7.47005204250058e-07</v>
      </c>
      <c r="IE28">
        <v>-6.13614996760479e-10</v>
      </c>
      <c r="IF28">
        <v>0.00504884260515054</v>
      </c>
      <c r="IG28">
        <v>-0.0226463544028373</v>
      </c>
      <c r="IH28">
        <v>0.00259345603324487</v>
      </c>
      <c r="II28">
        <v>-3.18119573220187e-05</v>
      </c>
      <c r="IJ28">
        <v>-2</v>
      </c>
      <c r="IK28">
        <v>1777</v>
      </c>
      <c r="IL28">
        <v>0</v>
      </c>
      <c r="IM28">
        <v>26</v>
      </c>
      <c r="IN28">
        <v>-122.1</v>
      </c>
      <c r="IO28">
        <v>-122</v>
      </c>
      <c r="IP28">
        <v>0.6604</v>
      </c>
      <c r="IQ28">
        <v>2.62573</v>
      </c>
      <c r="IR28">
        <v>1.54785</v>
      </c>
      <c r="IS28">
        <v>2.30347</v>
      </c>
      <c r="IT28">
        <v>1.34644</v>
      </c>
      <c r="IU28">
        <v>2.41699</v>
      </c>
      <c r="IV28">
        <v>34.3497</v>
      </c>
      <c r="IW28">
        <v>24.1838</v>
      </c>
      <c r="IX28">
        <v>18</v>
      </c>
      <c r="IY28">
        <v>501.571</v>
      </c>
      <c r="IZ28">
        <v>385.159</v>
      </c>
      <c r="JA28">
        <v>12.1341</v>
      </c>
      <c r="JB28">
        <v>26.1984</v>
      </c>
      <c r="JC28">
        <v>29.9995</v>
      </c>
      <c r="JD28">
        <v>26.2621</v>
      </c>
      <c r="JE28">
        <v>26.2153</v>
      </c>
      <c r="JF28">
        <v>13.1768</v>
      </c>
      <c r="JG28">
        <v>53.2594</v>
      </c>
      <c r="JH28">
        <v>0</v>
      </c>
      <c r="JI28">
        <v>12.152</v>
      </c>
      <c r="JJ28">
        <v>231.39</v>
      </c>
      <c r="JK28">
        <v>8.75783</v>
      </c>
      <c r="JL28">
        <v>102.133</v>
      </c>
      <c r="JM28">
        <v>102.696</v>
      </c>
    </row>
    <row r="29" spans="1:273">
      <c r="A29">
        <v>13</v>
      </c>
      <c r="B29">
        <v>1510795698</v>
      </c>
      <c r="C29">
        <v>59.9000000953674</v>
      </c>
      <c r="D29" t="s">
        <v>436</v>
      </c>
      <c r="E29" t="s">
        <v>437</v>
      </c>
      <c r="F29">
        <v>5</v>
      </c>
      <c r="G29" t="s">
        <v>405</v>
      </c>
      <c r="H29" t="s">
        <v>406</v>
      </c>
      <c r="I29">
        <v>1510795690.21429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250.335320128304</v>
      </c>
      <c r="AK29">
        <v>264.52796969697</v>
      </c>
      <c r="AL29">
        <v>-3.32405379820056</v>
      </c>
      <c r="AM29">
        <v>64.0484108481649</v>
      </c>
      <c r="AN29">
        <f>(AP29 - AO29 + DI29*1E3/(8.314*(DK29+273.15)) * AR29/DH29 * AQ29) * DH29/(100*CV29) * 1000/(1000 - AP29)</f>
        <v>0</v>
      </c>
      <c r="AO29">
        <v>8.71181125860291</v>
      </c>
      <c r="AP29">
        <v>9.16804890909091</v>
      </c>
      <c r="AQ29">
        <v>2.41764522514145e-07</v>
      </c>
      <c r="AR29">
        <v>108.117458872286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407</v>
      </c>
      <c r="AY29" t="s">
        <v>407</v>
      </c>
      <c r="AZ29">
        <v>0</v>
      </c>
      <c r="BA29">
        <v>0</v>
      </c>
      <c r="BB29">
        <f>1-AZ29/BA29</f>
        <v>0</v>
      </c>
      <c r="BC29">
        <v>0</v>
      </c>
      <c r="BD29" t="s">
        <v>407</v>
      </c>
      <c r="BE29" t="s">
        <v>407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2.96</v>
      </c>
      <c r="CW29">
        <v>0.5</v>
      </c>
      <c r="CX29" t="s">
        <v>408</v>
      </c>
      <c r="CY29">
        <v>2</v>
      </c>
      <c r="CZ29" t="b">
        <v>1</v>
      </c>
      <c r="DA29">
        <v>1510795690.21429</v>
      </c>
      <c r="DB29">
        <v>286.204964285714</v>
      </c>
      <c r="DC29">
        <v>265.208928571429</v>
      </c>
      <c r="DD29">
        <v>9.16819071428571</v>
      </c>
      <c r="DE29">
        <v>8.713475</v>
      </c>
      <c r="DF29">
        <v>280.227571428571</v>
      </c>
      <c r="DG29">
        <v>9.17713821428572</v>
      </c>
      <c r="DH29">
        <v>500.072071428572</v>
      </c>
      <c r="DI29">
        <v>90.3188857142857</v>
      </c>
      <c r="DJ29">
        <v>0.0999690285714286</v>
      </c>
      <c r="DK29">
        <v>18.46945</v>
      </c>
      <c r="DL29">
        <v>19.9708535714286</v>
      </c>
      <c r="DM29">
        <v>999.9</v>
      </c>
      <c r="DN29">
        <v>0</v>
      </c>
      <c r="DO29">
        <v>0</v>
      </c>
      <c r="DP29">
        <v>10008.4767857143</v>
      </c>
      <c r="DQ29">
        <v>0</v>
      </c>
      <c r="DR29">
        <v>9.93716357142857</v>
      </c>
      <c r="DS29">
        <v>20.9960714285714</v>
      </c>
      <c r="DT29">
        <v>288.85325</v>
      </c>
      <c r="DU29">
        <v>267.540107142857</v>
      </c>
      <c r="DV29">
        <v>0.454715714285714</v>
      </c>
      <c r="DW29">
        <v>265.208928571429</v>
      </c>
      <c r="DX29">
        <v>8.713475</v>
      </c>
      <c r="DY29">
        <v>0.828060785714286</v>
      </c>
      <c r="DZ29">
        <v>0.786991392857143</v>
      </c>
      <c r="EA29">
        <v>4.19765678571429</v>
      </c>
      <c r="EB29">
        <v>3.47480464285714</v>
      </c>
      <c r="EC29">
        <v>2000.01214285714</v>
      </c>
      <c r="ED29">
        <v>0.980002357142857</v>
      </c>
      <c r="EE29">
        <v>0.0199974857142857</v>
      </c>
      <c r="EF29">
        <v>0</v>
      </c>
      <c r="EG29">
        <v>2.31085714285714</v>
      </c>
      <c r="EH29">
        <v>0</v>
      </c>
      <c r="EI29">
        <v>7417.00714285714</v>
      </c>
      <c r="EJ29">
        <v>17300.2571428571</v>
      </c>
      <c r="EK29">
        <v>37.6916071428571</v>
      </c>
      <c r="EL29">
        <v>38.36825</v>
      </c>
      <c r="EM29">
        <v>37.60925</v>
      </c>
      <c r="EN29">
        <v>36.8772142857143</v>
      </c>
      <c r="EO29">
        <v>36.589</v>
      </c>
      <c r="EP29">
        <v>1960.01607142857</v>
      </c>
      <c r="EQ29">
        <v>39.9925</v>
      </c>
      <c r="ER29">
        <v>0</v>
      </c>
      <c r="ES29">
        <v>1680981994.5</v>
      </c>
      <c r="ET29">
        <v>0</v>
      </c>
      <c r="EU29">
        <v>2.33861923076923</v>
      </c>
      <c r="EV29">
        <v>0.00563760103015065</v>
      </c>
      <c r="EW29">
        <v>30.6420512635717</v>
      </c>
      <c r="EX29">
        <v>7416.97846153846</v>
      </c>
      <c r="EY29">
        <v>15</v>
      </c>
      <c r="EZ29">
        <v>0</v>
      </c>
      <c r="FA29" t="s">
        <v>409</v>
      </c>
      <c r="FB29">
        <v>1510803016.6</v>
      </c>
      <c r="FC29">
        <v>1510803015.6</v>
      </c>
      <c r="FD29">
        <v>0</v>
      </c>
      <c r="FE29">
        <v>-0.153</v>
      </c>
      <c r="FF29">
        <v>-0.016</v>
      </c>
      <c r="FG29">
        <v>6.925</v>
      </c>
      <c r="FH29">
        <v>0.526</v>
      </c>
      <c r="FI29">
        <v>420</v>
      </c>
      <c r="FJ29">
        <v>25</v>
      </c>
      <c r="FK29">
        <v>0.25</v>
      </c>
      <c r="FL29">
        <v>0.13</v>
      </c>
      <c r="FM29">
        <v>0.4548409</v>
      </c>
      <c r="FN29">
        <v>0.00197903189493265</v>
      </c>
      <c r="FO29">
        <v>0.000817502654429939</v>
      </c>
      <c r="FP29">
        <v>1</v>
      </c>
      <c r="FQ29">
        <v>1</v>
      </c>
      <c r="FR29">
        <v>1</v>
      </c>
      <c r="FS29" t="s">
        <v>410</v>
      </c>
      <c r="FT29">
        <v>2.97372</v>
      </c>
      <c r="FU29">
        <v>2.75394</v>
      </c>
      <c r="FV29">
        <v>0.0611393</v>
      </c>
      <c r="FW29">
        <v>0.0580561</v>
      </c>
      <c r="FX29">
        <v>0.0513154</v>
      </c>
      <c r="FY29">
        <v>0.049856</v>
      </c>
      <c r="FZ29">
        <v>36520.6</v>
      </c>
      <c r="GA29">
        <v>39972.1</v>
      </c>
      <c r="GB29">
        <v>35252.6</v>
      </c>
      <c r="GC29">
        <v>38488</v>
      </c>
      <c r="GD29">
        <v>47383.7</v>
      </c>
      <c r="GE29">
        <v>52775.1</v>
      </c>
      <c r="GF29">
        <v>55027.1</v>
      </c>
      <c r="GG29">
        <v>61676.3</v>
      </c>
      <c r="GH29">
        <v>1.9921</v>
      </c>
      <c r="GI29">
        <v>1.80383</v>
      </c>
      <c r="GJ29">
        <v>0.0579543</v>
      </c>
      <c r="GK29">
        <v>0</v>
      </c>
      <c r="GL29">
        <v>19.0178</v>
      </c>
      <c r="GM29">
        <v>999.9</v>
      </c>
      <c r="GN29">
        <v>41.515</v>
      </c>
      <c r="GO29">
        <v>30.796</v>
      </c>
      <c r="GP29">
        <v>20.4993</v>
      </c>
      <c r="GQ29">
        <v>56.3607</v>
      </c>
      <c r="GR29">
        <v>50.4688</v>
      </c>
      <c r="GS29">
        <v>1</v>
      </c>
      <c r="GT29">
        <v>-0.0629116</v>
      </c>
      <c r="GU29">
        <v>5.50922</v>
      </c>
      <c r="GV29">
        <v>20.0348</v>
      </c>
      <c r="GW29">
        <v>5.20276</v>
      </c>
      <c r="GX29">
        <v>12.0097</v>
      </c>
      <c r="GY29">
        <v>4.9756</v>
      </c>
      <c r="GZ29">
        <v>3.29293</v>
      </c>
      <c r="HA29">
        <v>9999</v>
      </c>
      <c r="HB29">
        <v>999.9</v>
      </c>
      <c r="HC29">
        <v>9999</v>
      </c>
      <c r="HD29">
        <v>9999</v>
      </c>
      <c r="HE29">
        <v>1.86313</v>
      </c>
      <c r="HF29">
        <v>1.86813</v>
      </c>
      <c r="HG29">
        <v>1.86788</v>
      </c>
      <c r="HH29">
        <v>1.86901</v>
      </c>
      <c r="HI29">
        <v>1.86985</v>
      </c>
      <c r="HJ29">
        <v>1.86593</v>
      </c>
      <c r="HK29">
        <v>1.86705</v>
      </c>
      <c r="HL29">
        <v>1.86834</v>
      </c>
      <c r="HM29">
        <v>5</v>
      </c>
      <c r="HN29">
        <v>0</v>
      </c>
      <c r="HO29">
        <v>0</v>
      </c>
      <c r="HP29">
        <v>0</v>
      </c>
      <c r="HQ29" t="s">
        <v>411</v>
      </c>
      <c r="HR29" t="s">
        <v>412</v>
      </c>
      <c r="HS29" t="s">
        <v>413</v>
      </c>
      <c r="HT29" t="s">
        <v>413</v>
      </c>
      <c r="HU29" t="s">
        <v>413</v>
      </c>
      <c r="HV29" t="s">
        <v>413</v>
      </c>
      <c r="HW29">
        <v>0</v>
      </c>
      <c r="HX29">
        <v>100</v>
      </c>
      <c r="HY29">
        <v>100</v>
      </c>
      <c r="HZ29">
        <v>5.813</v>
      </c>
      <c r="IA29">
        <v>-0.0089</v>
      </c>
      <c r="IB29">
        <v>4.20922237337541</v>
      </c>
      <c r="IC29">
        <v>0.00614860080401583</v>
      </c>
      <c r="ID29">
        <v>7.47005204250058e-07</v>
      </c>
      <c r="IE29">
        <v>-6.13614996760479e-10</v>
      </c>
      <c r="IF29">
        <v>0.00504884260515054</v>
      </c>
      <c r="IG29">
        <v>-0.0226463544028373</v>
      </c>
      <c r="IH29">
        <v>0.00259345603324487</v>
      </c>
      <c r="II29">
        <v>-3.18119573220187e-05</v>
      </c>
      <c r="IJ29">
        <v>-2</v>
      </c>
      <c r="IK29">
        <v>1777</v>
      </c>
      <c r="IL29">
        <v>0</v>
      </c>
      <c r="IM29">
        <v>26</v>
      </c>
      <c r="IN29">
        <v>-122</v>
      </c>
      <c r="IO29">
        <v>-122</v>
      </c>
      <c r="IP29">
        <v>0.626221</v>
      </c>
      <c r="IQ29">
        <v>2.63428</v>
      </c>
      <c r="IR29">
        <v>1.54785</v>
      </c>
      <c r="IS29">
        <v>2.30347</v>
      </c>
      <c r="IT29">
        <v>1.34644</v>
      </c>
      <c r="IU29">
        <v>2.43896</v>
      </c>
      <c r="IV29">
        <v>34.3497</v>
      </c>
      <c r="IW29">
        <v>24.1838</v>
      </c>
      <c r="IX29">
        <v>18</v>
      </c>
      <c r="IY29">
        <v>501.661</v>
      </c>
      <c r="IZ29">
        <v>385.167</v>
      </c>
      <c r="JA29">
        <v>12.1558</v>
      </c>
      <c r="JB29">
        <v>26.1956</v>
      </c>
      <c r="JC29">
        <v>29.9998</v>
      </c>
      <c r="JD29">
        <v>26.2593</v>
      </c>
      <c r="JE29">
        <v>26.2126</v>
      </c>
      <c r="JF29">
        <v>12.5264</v>
      </c>
      <c r="JG29">
        <v>53.2594</v>
      </c>
      <c r="JH29">
        <v>0</v>
      </c>
      <c r="JI29">
        <v>12.1708</v>
      </c>
      <c r="JJ29">
        <v>217.99</v>
      </c>
      <c r="JK29">
        <v>8.75783</v>
      </c>
      <c r="JL29">
        <v>102.134</v>
      </c>
      <c r="JM29">
        <v>102.698</v>
      </c>
    </row>
    <row r="30" spans="1:273">
      <c r="A30">
        <v>14</v>
      </c>
      <c r="B30">
        <v>1510795702.5</v>
      </c>
      <c r="C30">
        <v>64.4000000953674</v>
      </c>
      <c r="D30" t="s">
        <v>438</v>
      </c>
      <c r="E30" t="s">
        <v>439</v>
      </c>
      <c r="F30">
        <v>5</v>
      </c>
      <c r="G30" t="s">
        <v>405</v>
      </c>
      <c r="H30" t="s">
        <v>406</v>
      </c>
      <c r="I30">
        <v>1510795694.66071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234.605949394889</v>
      </c>
      <c r="AK30">
        <v>249.276381818182</v>
      </c>
      <c r="AL30">
        <v>-3.38787023301902</v>
      </c>
      <c r="AM30">
        <v>64.0484108481649</v>
      </c>
      <c r="AN30">
        <f>(AP30 - AO30 + DI30*1E3/(8.314*(DK30+273.15)) * AR30/DH30 * AQ30) * DH30/(100*CV30) * 1000/(1000 - AP30)</f>
        <v>0</v>
      </c>
      <c r="AO30">
        <v>8.71297591353332</v>
      </c>
      <c r="AP30">
        <v>9.16922418181818</v>
      </c>
      <c r="AQ30">
        <v>5.28113763109524e-06</v>
      </c>
      <c r="AR30">
        <v>108.117458872286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407</v>
      </c>
      <c r="AY30" t="s">
        <v>407</v>
      </c>
      <c r="AZ30">
        <v>0</v>
      </c>
      <c r="BA30">
        <v>0</v>
      </c>
      <c r="BB30">
        <f>1-AZ30/BA30</f>
        <v>0</v>
      </c>
      <c r="BC30">
        <v>0</v>
      </c>
      <c r="BD30" t="s">
        <v>407</v>
      </c>
      <c r="BE30" t="s">
        <v>407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2.96</v>
      </c>
      <c r="CW30">
        <v>0.5</v>
      </c>
      <c r="CX30" t="s">
        <v>408</v>
      </c>
      <c r="CY30">
        <v>2</v>
      </c>
      <c r="CZ30" t="b">
        <v>1</v>
      </c>
      <c r="DA30">
        <v>1510795694.66071</v>
      </c>
      <c r="DB30">
        <v>271.463785714286</v>
      </c>
      <c r="DC30">
        <v>250.13925</v>
      </c>
      <c r="DD30">
        <v>9.16830392857143</v>
      </c>
      <c r="DE30">
        <v>8.71303821428571</v>
      </c>
      <c r="DF30">
        <v>265.580428571429</v>
      </c>
      <c r="DG30">
        <v>9.17724928571429</v>
      </c>
      <c r="DH30">
        <v>500.076785714286</v>
      </c>
      <c r="DI30">
        <v>90.3188678571429</v>
      </c>
      <c r="DJ30">
        <v>0.100037632142857</v>
      </c>
      <c r="DK30">
        <v>18.4714142857143</v>
      </c>
      <c r="DL30">
        <v>19.9799964285714</v>
      </c>
      <c r="DM30">
        <v>999.9</v>
      </c>
      <c r="DN30">
        <v>0</v>
      </c>
      <c r="DO30">
        <v>0</v>
      </c>
      <c r="DP30">
        <v>10001.1985714286</v>
      </c>
      <c r="DQ30">
        <v>0</v>
      </c>
      <c r="DR30">
        <v>9.9369175</v>
      </c>
      <c r="DS30">
        <v>21.3246035714286</v>
      </c>
      <c r="DT30">
        <v>273.975714285714</v>
      </c>
      <c r="DU30">
        <v>252.337892857143</v>
      </c>
      <c r="DV30">
        <v>0.455266464285714</v>
      </c>
      <c r="DW30">
        <v>250.13925</v>
      </c>
      <c r="DX30">
        <v>8.71303821428571</v>
      </c>
      <c r="DY30">
        <v>0.828070857142857</v>
      </c>
      <c r="DZ30">
        <v>0.786951714285714</v>
      </c>
      <c r="EA30">
        <v>4.19782928571429</v>
      </c>
      <c r="EB30">
        <v>3.47409035714286</v>
      </c>
      <c r="EC30">
        <v>1999.995</v>
      </c>
      <c r="ED30">
        <v>0.980002035714286</v>
      </c>
      <c r="EE30">
        <v>0.0199978285714286</v>
      </c>
      <c r="EF30">
        <v>0</v>
      </c>
      <c r="EG30">
        <v>2.25880714285714</v>
      </c>
      <c r="EH30">
        <v>0</v>
      </c>
      <c r="EI30">
        <v>7419.32142857143</v>
      </c>
      <c r="EJ30">
        <v>17300.1071428571</v>
      </c>
      <c r="EK30">
        <v>37.6626428571429</v>
      </c>
      <c r="EL30">
        <v>38.35025</v>
      </c>
      <c r="EM30">
        <v>37.59125</v>
      </c>
      <c r="EN30">
        <v>36.8705</v>
      </c>
      <c r="EO30">
        <v>36.571</v>
      </c>
      <c r="EP30">
        <v>1959.99607142857</v>
      </c>
      <c r="EQ30">
        <v>39.9953571428571</v>
      </c>
      <c r="ER30">
        <v>0</v>
      </c>
      <c r="ES30">
        <v>1680981999.3</v>
      </c>
      <c r="ET30">
        <v>0</v>
      </c>
      <c r="EU30">
        <v>2.29221923076923</v>
      </c>
      <c r="EV30">
        <v>-0.859572655712438</v>
      </c>
      <c r="EW30">
        <v>32.9251282434354</v>
      </c>
      <c r="EX30">
        <v>7419.43076923077</v>
      </c>
      <c r="EY30">
        <v>15</v>
      </c>
      <c r="EZ30">
        <v>0</v>
      </c>
      <c r="FA30" t="s">
        <v>409</v>
      </c>
      <c r="FB30">
        <v>1510803016.6</v>
      </c>
      <c r="FC30">
        <v>1510803015.6</v>
      </c>
      <c r="FD30">
        <v>0</v>
      </c>
      <c r="FE30">
        <v>-0.153</v>
      </c>
      <c r="FF30">
        <v>-0.016</v>
      </c>
      <c r="FG30">
        <v>6.925</v>
      </c>
      <c r="FH30">
        <v>0.526</v>
      </c>
      <c r="FI30">
        <v>420</v>
      </c>
      <c r="FJ30">
        <v>25</v>
      </c>
      <c r="FK30">
        <v>0.25</v>
      </c>
      <c r="FL30">
        <v>0.13</v>
      </c>
      <c r="FM30">
        <v>0.45495255</v>
      </c>
      <c r="FN30">
        <v>0.00760493808630208</v>
      </c>
      <c r="FO30">
        <v>0.000906039732848398</v>
      </c>
      <c r="FP30">
        <v>1</v>
      </c>
      <c r="FQ30">
        <v>1</v>
      </c>
      <c r="FR30">
        <v>1</v>
      </c>
      <c r="FS30" t="s">
        <v>410</v>
      </c>
      <c r="FT30">
        <v>2.97379</v>
      </c>
      <c r="FU30">
        <v>2.75393</v>
      </c>
      <c r="FV30">
        <v>0.058066</v>
      </c>
      <c r="FW30">
        <v>0.0550361</v>
      </c>
      <c r="FX30">
        <v>0.0513188</v>
      </c>
      <c r="FY30">
        <v>0.0498523</v>
      </c>
      <c r="FZ30">
        <v>36640.4</v>
      </c>
      <c r="GA30">
        <v>40100.4</v>
      </c>
      <c r="GB30">
        <v>35252.8</v>
      </c>
      <c r="GC30">
        <v>38488.2</v>
      </c>
      <c r="GD30">
        <v>47383.7</v>
      </c>
      <c r="GE30">
        <v>52775.3</v>
      </c>
      <c r="GF30">
        <v>55027.4</v>
      </c>
      <c r="GG30">
        <v>61676.4</v>
      </c>
      <c r="GH30">
        <v>1.99205</v>
      </c>
      <c r="GI30">
        <v>1.80385</v>
      </c>
      <c r="GJ30">
        <v>0.0585094</v>
      </c>
      <c r="GK30">
        <v>0</v>
      </c>
      <c r="GL30">
        <v>19.0154</v>
      </c>
      <c r="GM30">
        <v>999.9</v>
      </c>
      <c r="GN30">
        <v>41.515</v>
      </c>
      <c r="GO30">
        <v>30.806</v>
      </c>
      <c r="GP30">
        <v>20.5075</v>
      </c>
      <c r="GQ30">
        <v>56.5307</v>
      </c>
      <c r="GR30">
        <v>50.5168</v>
      </c>
      <c r="GS30">
        <v>1</v>
      </c>
      <c r="GT30">
        <v>-0.0630208</v>
      </c>
      <c r="GU30">
        <v>5.49826</v>
      </c>
      <c r="GV30">
        <v>20.035</v>
      </c>
      <c r="GW30">
        <v>5.20246</v>
      </c>
      <c r="GX30">
        <v>12.0089</v>
      </c>
      <c r="GY30">
        <v>4.97565</v>
      </c>
      <c r="GZ30">
        <v>3.29293</v>
      </c>
      <c r="HA30">
        <v>9999</v>
      </c>
      <c r="HB30">
        <v>999.9</v>
      </c>
      <c r="HC30">
        <v>9999</v>
      </c>
      <c r="HD30">
        <v>9999</v>
      </c>
      <c r="HE30">
        <v>1.86313</v>
      </c>
      <c r="HF30">
        <v>1.86813</v>
      </c>
      <c r="HG30">
        <v>1.86789</v>
      </c>
      <c r="HH30">
        <v>1.86903</v>
      </c>
      <c r="HI30">
        <v>1.86985</v>
      </c>
      <c r="HJ30">
        <v>1.8659</v>
      </c>
      <c r="HK30">
        <v>1.86705</v>
      </c>
      <c r="HL30">
        <v>1.86833</v>
      </c>
      <c r="HM30">
        <v>5</v>
      </c>
      <c r="HN30">
        <v>0</v>
      </c>
      <c r="HO30">
        <v>0</v>
      </c>
      <c r="HP30">
        <v>0</v>
      </c>
      <c r="HQ30" t="s">
        <v>411</v>
      </c>
      <c r="HR30" t="s">
        <v>412</v>
      </c>
      <c r="HS30" t="s">
        <v>413</v>
      </c>
      <c r="HT30" t="s">
        <v>413</v>
      </c>
      <c r="HU30" t="s">
        <v>413</v>
      </c>
      <c r="HV30" t="s">
        <v>413</v>
      </c>
      <c r="HW30">
        <v>0</v>
      </c>
      <c r="HX30">
        <v>100</v>
      </c>
      <c r="HY30">
        <v>100</v>
      </c>
      <c r="HZ30">
        <v>5.717</v>
      </c>
      <c r="IA30">
        <v>-0.0089</v>
      </c>
      <c r="IB30">
        <v>4.20922237337541</v>
      </c>
      <c r="IC30">
        <v>0.00614860080401583</v>
      </c>
      <c r="ID30">
        <v>7.47005204250058e-07</v>
      </c>
      <c r="IE30">
        <v>-6.13614996760479e-10</v>
      </c>
      <c r="IF30">
        <v>0.00504884260515054</v>
      </c>
      <c r="IG30">
        <v>-0.0226463544028373</v>
      </c>
      <c r="IH30">
        <v>0.00259345603324487</v>
      </c>
      <c r="II30">
        <v>-3.18119573220187e-05</v>
      </c>
      <c r="IJ30">
        <v>-2</v>
      </c>
      <c r="IK30">
        <v>1777</v>
      </c>
      <c r="IL30">
        <v>0</v>
      </c>
      <c r="IM30">
        <v>26</v>
      </c>
      <c r="IN30">
        <v>-121.9</v>
      </c>
      <c r="IO30">
        <v>-121.9</v>
      </c>
      <c r="IP30">
        <v>0.598145</v>
      </c>
      <c r="IQ30">
        <v>2.63428</v>
      </c>
      <c r="IR30">
        <v>1.54785</v>
      </c>
      <c r="IS30">
        <v>2.30347</v>
      </c>
      <c r="IT30">
        <v>1.34644</v>
      </c>
      <c r="IU30">
        <v>2.43286</v>
      </c>
      <c r="IV30">
        <v>34.3497</v>
      </c>
      <c r="IW30">
        <v>24.1838</v>
      </c>
      <c r="IX30">
        <v>18</v>
      </c>
      <c r="IY30">
        <v>501.605</v>
      </c>
      <c r="IZ30">
        <v>385.159</v>
      </c>
      <c r="JA30">
        <v>12.1712</v>
      </c>
      <c r="JB30">
        <v>26.1925</v>
      </c>
      <c r="JC30">
        <v>29.9998</v>
      </c>
      <c r="JD30">
        <v>26.2568</v>
      </c>
      <c r="JE30">
        <v>26.2095</v>
      </c>
      <c r="JF30">
        <v>11.866</v>
      </c>
      <c r="JG30">
        <v>53.2594</v>
      </c>
      <c r="JH30">
        <v>0</v>
      </c>
      <c r="JI30">
        <v>12.181</v>
      </c>
      <c r="JJ30">
        <v>197.906</v>
      </c>
      <c r="JK30">
        <v>8.75783</v>
      </c>
      <c r="JL30">
        <v>102.134</v>
      </c>
      <c r="JM30">
        <v>102.698</v>
      </c>
    </row>
    <row r="31" spans="1:273">
      <c r="A31">
        <v>15</v>
      </c>
      <c r="B31">
        <v>1510795708</v>
      </c>
      <c r="C31">
        <v>69.9000000953674</v>
      </c>
      <c r="D31" t="s">
        <v>440</v>
      </c>
      <c r="E31" t="s">
        <v>441</v>
      </c>
      <c r="F31">
        <v>5</v>
      </c>
      <c r="G31" t="s">
        <v>405</v>
      </c>
      <c r="H31" t="s">
        <v>406</v>
      </c>
      <c r="I31">
        <v>1510795700.23214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217.340311564782</v>
      </c>
      <c r="AK31">
        <v>231.337678787879</v>
      </c>
      <c r="AL31">
        <v>-3.24283417668743</v>
      </c>
      <c r="AM31">
        <v>64.0484108481649</v>
      </c>
      <c r="AN31">
        <f>(AP31 - AO31 + DI31*1E3/(8.314*(DK31+273.15)) * AR31/DH31 * AQ31) * DH31/(100*CV31) * 1000/(1000 - AP31)</f>
        <v>0</v>
      </c>
      <c r="AO31">
        <v>8.71068471951652</v>
      </c>
      <c r="AP31">
        <v>9.16778175757576</v>
      </c>
      <c r="AQ31">
        <v>-5.78258643151389e-06</v>
      </c>
      <c r="AR31">
        <v>108.117458872286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407</v>
      </c>
      <c r="AY31" t="s">
        <v>407</v>
      </c>
      <c r="AZ31">
        <v>0</v>
      </c>
      <c r="BA31">
        <v>0</v>
      </c>
      <c r="BB31">
        <f>1-AZ31/BA31</f>
        <v>0</v>
      </c>
      <c r="BC31">
        <v>0</v>
      </c>
      <c r="BD31" t="s">
        <v>407</v>
      </c>
      <c r="BE31" t="s">
        <v>407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2.96</v>
      </c>
      <c r="CW31">
        <v>0.5</v>
      </c>
      <c r="CX31" t="s">
        <v>408</v>
      </c>
      <c r="CY31">
        <v>2</v>
      </c>
      <c r="CZ31" t="b">
        <v>1</v>
      </c>
      <c r="DA31">
        <v>1510795700.23214</v>
      </c>
      <c r="DB31">
        <v>253.010821428571</v>
      </c>
      <c r="DC31">
        <v>231.814857142857</v>
      </c>
      <c r="DD31">
        <v>9.16818857142857</v>
      </c>
      <c r="DE31">
        <v>8.71189535714286</v>
      </c>
      <c r="DF31">
        <v>247.245</v>
      </c>
      <c r="DG31">
        <v>9.17713535714286</v>
      </c>
      <c r="DH31">
        <v>500.073178571429</v>
      </c>
      <c r="DI31">
        <v>90.3187464285714</v>
      </c>
      <c r="DJ31">
        <v>0.099988625</v>
      </c>
      <c r="DK31">
        <v>18.4728642857143</v>
      </c>
      <c r="DL31">
        <v>19.9796071428571</v>
      </c>
      <c r="DM31">
        <v>999.9</v>
      </c>
      <c r="DN31">
        <v>0</v>
      </c>
      <c r="DO31">
        <v>0</v>
      </c>
      <c r="DP31">
        <v>10009.0396428571</v>
      </c>
      <c r="DQ31">
        <v>0</v>
      </c>
      <c r="DR31">
        <v>9.93686821428571</v>
      </c>
      <c r="DS31">
        <v>21.1960357142857</v>
      </c>
      <c r="DT31">
        <v>255.351964285714</v>
      </c>
      <c r="DU31">
        <v>233.852178571429</v>
      </c>
      <c r="DV31">
        <v>0.456293571428572</v>
      </c>
      <c r="DW31">
        <v>231.814857142857</v>
      </c>
      <c r="DX31">
        <v>8.71189535714286</v>
      </c>
      <c r="DY31">
        <v>0.82805925</v>
      </c>
      <c r="DZ31">
        <v>0.786847357142857</v>
      </c>
      <c r="EA31">
        <v>4.19763</v>
      </c>
      <c r="EB31">
        <v>3.47221285714286</v>
      </c>
      <c r="EC31">
        <v>1999.97857142857</v>
      </c>
      <c r="ED31">
        <v>0.980001714285714</v>
      </c>
      <c r="EE31">
        <v>0.0199981714285714</v>
      </c>
      <c r="EF31">
        <v>0</v>
      </c>
      <c r="EG31">
        <v>2.29745714285714</v>
      </c>
      <c r="EH31">
        <v>0</v>
      </c>
      <c r="EI31">
        <v>7422.2625</v>
      </c>
      <c r="EJ31">
        <v>17299.9642857143</v>
      </c>
      <c r="EK31">
        <v>37.6405</v>
      </c>
      <c r="EL31">
        <v>38.32775</v>
      </c>
      <c r="EM31">
        <v>37.56875</v>
      </c>
      <c r="EN31">
        <v>36.848</v>
      </c>
      <c r="EO31">
        <v>36.5509285714286</v>
      </c>
      <c r="EP31">
        <v>1959.97857142857</v>
      </c>
      <c r="EQ31">
        <v>39.9982142857143</v>
      </c>
      <c r="ER31">
        <v>0</v>
      </c>
      <c r="ES31">
        <v>1680982004.7</v>
      </c>
      <c r="ET31">
        <v>0</v>
      </c>
      <c r="EU31">
        <v>2.282732</v>
      </c>
      <c r="EV31">
        <v>0.570699994117784</v>
      </c>
      <c r="EW31">
        <v>29.9853846510649</v>
      </c>
      <c r="EX31">
        <v>7422.5544</v>
      </c>
      <c r="EY31">
        <v>15</v>
      </c>
      <c r="EZ31">
        <v>0</v>
      </c>
      <c r="FA31" t="s">
        <v>409</v>
      </c>
      <c r="FB31">
        <v>1510803016.6</v>
      </c>
      <c r="FC31">
        <v>1510803015.6</v>
      </c>
      <c r="FD31">
        <v>0</v>
      </c>
      <c r="FE31">
        <v>-0.153</v>
      </c>
      <c r="FF31">
        <v>-0.016</v>
      </c>
      <c r="FG31">
        <v>6.925</v>
      </c>
      <c r="FH31">
        <v>0.526</v>
      </c>
      <c r="FI31">
        <v>420</v>
      </c>
      <c r="FJ31">
        <v>25</v>
      </c>
      <c r="FK31">
        <v>0.25</v>
      </c>
      <c r="FL31">
        <v>0.13</v>
      </c>
      <c r="FM31">
        <v>0.45578005</v>
      </c>
      <c r="FN31">
        <v>0.0103824990619123</v>
      </c>
      <c r="FO31">
        <v>0.0011184791672177</v>
      </c>
      <c r="FP31">
        <v>1</v>
      </c>
      <c r="FQ31">
        <v>1</v>
      </c>
      <c r="FR31">
        <v>1</v>
      </c>
      <c r="FS31" t="s">
        <v>410</v>
      </c>
      <c r="FT31">
        <v>2.9738</v>
      </c>
      <c r="FU31">
        <v>2.75409</v>
      </c>
      <c r="FV31">
        <v>0.0543616</v>
      </c>
      <c r="FW31">
        <v>0.0510835</v>
      </c>
      <c r="FX31">
        <v>0.0513139</v>
      </c>
      <c r="FY31">
        <v>0.0498466</v>
      </c>
      <c r="FZ31">
        <v>36784.9</v>
      </c>
      <c r="GA31">
        <v>40268.3</v>
      </c>
      <c r="GB31">
        <v>35253.2</v>
      </c>
      <c r="GC31">
        <v>38488.4</v>
      </c>
      <c r="GD31">
        <v>47384.2</v>
      </c>
      <c r="GE31">
        <v>52775.4</v>
      </c>
      <c r="GF31">
        <v>55027.8</v>
      </c>
      <c r="GG31">
        <v>61676.3</v>
      </c>
      <c r="GH31">
        <v>1.99225</v>
      </c>
      <c r="GI31">
        <v>1.8037</v>
      </c>
      <c r="GJ31">
        <v>0.0583269</v>
      </c>
      <c r="GK31">
        <v>0</v>
      </c>
      <c r="GL31">
        <v>19.0141</v>
      </c>
      <c r="GM31">
        <v>999.9</v>
      </c>
      <c r="GN31">
        <v>41.515</v>
      </c>
      <c r="GO31">
        <v>30.776</v>
      </c>
      <c r="GP31">
        <v>20.4745</v>
      </c>
      <c r="GQ31">
        <v>56.5007</v>
      </c>
      <c r="GR31">
        <v>49.9599</v>
      </c>
      <c r="GS31">
        <v>1</v>
      </c>
      <c r="GT31">
        <v>-0.0633867</v>
      </c>
      <c r="GU31">
        <v>5.5107</v>
      </c>
      <c r="GV31">
        <v>20.0346</v>
      </c>
      <c r="GW31">
        <v>5.20351</v>
      </c>
      <c r="GX31">
        <v>12.0091</v>
      </c>
      <c r="GY31">
        <v>4.97575</v>
      </c>
      <c r="GZ31">
        <v>3.293</v>
      </c>
      <c r="HA31">
        <v>9999</v>
      </c>
      <c r="HB31">
        <v>999.9</v>
      </c>
      <c r="HC31">
        <v>9999</v>
      </c>
      <c r="HD31">
        <v>9999</v>
      </c>
      <c r="HE31">
        <v>1.86313</v>
      </c>
      <c r="HF31">
        <v>1.86813</v>
      </c>
      <c r="HG31">
        <v>1.86786</v>
      </c>
      <c r="HH31">
        <v>1.86902</v>
      </c>
      <c r="HI31">
        <v>1.86983</v>
      </c>
      <c r="HJ31">
        <v>1.86589</v>
      </c>
      <c r="HK31">
        <v>1.86704</v>
      </c>
      <c r="HL31">
        <v>1.86834</v>
      </c>
      <c r="HM31">
        <v>5</v>
      </c>
      <c r="HN31">
        <v>0</v>
      </c>
      <c r="HO31">
        <v>0</v>
      </c>
      <c r="HP31">
        <v>0</v>
      </c>
      <c r="HQ31" t="s">
        <v>411</v>
      </c>
      <c r="HR31" t="s">
        <v>412</v>
      </c>
      <c r="HS31" t="s">
        <v>413</v>
      </c>
      <c r="HT31" t="s">
        <v>413</v>
      </c>
      <c r="HU31" t="s">
        <v>413</v>
      </c>
      <c r="HV31" t="s">
        <v>413</v>
      </c>
      <c r="HW31">
        <v>0</v>
      </c>
      <c r="HX31">
        <v>100</v>
      </c>
      <c r="HY31">
        <v>100</v>
      </c>
      <c r="HZ31">
        <v>5.604</v>
      </c>
      <c r="IA31">
        <v>-0.009</v>
      </c>
      <c r="IB31">
        <v>4.20922237337541</v>
      </c>
      <c r="IC31">
        <v>0.00614860080401583</v>
      </c>
      <c r="ID31">
        <v>7.47005204250058e-07</v>
      </c>
      <c r="IE31">
        <v>-6.13614996760479e-10</v>
      </c>
      <c r="IF31">
        <v>0.00504884260515054</v>
      </c>
      <c r="IG31">
        <v>-0.0226463544028373</v>
      </c>
      <c r="IH31">
        <v>0.00259345603324487</v>
      </c>
      <c r="II31">
        <v>-3.18119573220187e-05</v>
      </c>
      <c r="IJ31">
        <v>-2</v>
      </c>
      <c r="IK31">
        <v>1777</v>
      </c>
      <c r="IL31">
        <v>0</v>
      </c>
      <c r="IM31">
        <v>26</v>
      </c>
      <c r="IN31">
        <v>-121.8</v>
      </c>
      <c r="IO31">
        <v>-121.8</v>
      </c>
      <c r="IP31">
        <v>0.556641</v>
      </c>
      <c r="IQ31">
        <v>2.6416</v>
      </c>
      <c r="IR31">
        <v>1.54785</v>
      </c>
      <c r="IS31">
        <v>2.30347</v>
      </c>
      <c r="IT31">
        <v>1.34644</v>
      </c>
      <c r="IU31">
        <v>2.29004</v>
      </c>
      <c r="IV31">
        <v>34.3497</v>
      </c>
      <c r="IW31">
        <v>24.1838</v>
      </c>
      <c r="IX31">
        <v>18</v>
      </c>
      <c r="IY31">
        <v>501.705</v>
      </c>
      <c r="IZ31">
        <v>385.058</v>
      </c>
      <c r="JA31">
        <v>12.1858</v>
      </c>
      <c r="JB31">
        <v>26.189</v>
      </c>
      <c r="JC31">
        <v>29.9999</v>
      </c>
      <c r="JD31">
        <v>26.2533</v>
      </c>
      <c r="JE31">
        <v>26.2065</v>
      </c>
      <c r="JF31">
        <v>11.127</v>
      </c>
      <c r="JG31">
        <v>53.2594</v>
      </c>
      <c r="JH31">
        <v>0</v>
      </c>
      <c r="JI31">
        <v>12.1948</v>
      </c>
      <c r="JJ31">
        <v>184.497</v>
      </c>
      <c r="JK31">
        <v>8.75783</v>
      </c>
      <c r="JL31">
        <v>102.135</v>
      </c>
      <c r="JM31">
        <v>102.698</v>
      </c>
    </row>
    <row r="32" spans="1:273">
      <c r="A32">
        <v>16</v>
      </c>
      <c r="B32">
        <v>1510795712.5</v>
      </c>
      <c r="C32">
        <v>74.4000000953674</v>
      </c>
      <c r="D32" t="s">
        <v>442</v>
      </c>
      <c r="E32" t="s">
        <v>443</v>
      </c>
      <c r="F32">
        <v>5</v>
      </c>
      <c r="G32" t="s">
        <v>405</v>
      </c>
      <c r="H32" t="s">
        <v>406</v>
      </c>
      <c r="I32">
        <v>1510795704.67857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201.264321730243</v>
      </c>
      <c r="AK32">
        <v>216.147842424242</v>
      </c>
      <c r="AL32">
        <v>-3.38326485133455</v>
      </c>
      <c r="AM32">
        <v>64.0484108481649</v>
      </c>
      <c r="AN32">
        <f>(AP32 - AO32 + DI32*1E3/(8.314*(DK32+273.15)) * AR32/DH32 * AQ32) * DH32/(100*CV32) * 1000/(1000 - AP32)</f>
        <v>0</v>
      </c>
      <c r="AO32">
        <v>8.710355195988</v>
      </c>
      <c r="AP32">
        <v>9.16731381818182</v>
      </c>
      <c r="AQ32">
        <v>-2.66407628664368e-07</v>
      </c>
      <c r="AR32">
        <v>108.117458872286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407</v>
      </c>
      <c r="AY32" t="s">
        <v>407</v>
      </c>
      <c r="AZ32">
        <v>0</v>
      </c>
      <c r="BA32">
        <v>0</v>
      </c>
      <c r="BB32">
        <f>1-AZ32/BA32</f>
        <v>0</v>
      </c>
      <c r="BC32">
        <v>0</v>
      </c>
      <c r="BD32" t="s">
        <v>407</v>
      </c>
      <c r="BE32" t="s">
        <v>407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2.96</v>
      </c>
      <c r="CW32">
        <v>0.5</v>
      </c>
      <c r="CX32" t="s">
        <v>408</v>
      </c>
      <c r="CY32">
        <v>2</v>
      </c>
      <c r="CZ32" t="b">
        <v>1</v>
      </c>
      <c r="DA32">
        <v>1510795704.67857</v>
      </c>
      <c r="DB32">
        <v>238.343428571429</v>
      </c>
      <c r="DC32">
        <v>216.923178571429</v>
      </c>
      <c r="DD32">
        <v>9.16811357142857</v>
      </c>
      <c r="DE32">
        <v>8.71136821428571</v>
      </c>
      <c r="DF32">
        <v>232.671</v>
      </c>
      <c r="DG32">
        <v>9.17706142857143</v>
      </c>
      <c r="DH32">
        <v>500.071</v>
      </c>
      <c r="DI32">
        <v>90.318275</v>
      </c>
      <c r="DJ32">
        <v>0.100024728571429</v>
      </c>
      <c r="DK32">
        <v>18.4738964285714</v>
      </c>
      <c r="DL32">
        <v>19.9845285714286</v>
      </c>
      <c r="DM32">
        <v>999.9</v>
      </c>
      <c r="DN32">
        <v>0</v>
      </c>
      <c r="DO32">
        <v>0</v>
      </c>
      <c r="DP32">
        <v>10002.7439285714</v>
      </c>
      <c r="DQ32">
        <v>0</v>
      </c>
      <c r="DR32">
        <v>9.93898607142857</v>
      </c>
      <c r="DS32">
        <v>21.4203107142857</v>
      </c>
      <c r="DT32">
        <v>240.548892857143</v>
      </c>
      <c r="DU32">
        <v>218.829571428571</v>
      </c>
      <c r="DV32">
        <v>0.456746071428571</v>
      </c>
      <c r="DW32">
        <v>216.923178571429</v>
      </c>
      <c r="DX32">
        <v>8.71136821428571</v>
      </c>
      <c r="DY32">
        <v>0.828048214285714</v>
      </c>
      <c r="DZ32">
        <v>0.786795607142857</v>
      </c>
      <c r="EA32">
        <v>4.19743964285714</v>
      </c>
      <c r="EB32">
        <v>3.47128107142857</v>
      </c>
      <c r="EC32">
        <v>1999.97</v>
      </c>
      <c r="ED32">
        <v>0.980001392857143</v>
      </c>
      <c r="EE32">
        <v>0.0199985142857143</v>
      </c>
      <c r="EF32">
        <v>0</v>
      </c>
      <c r="EG32">
        <v>2.318325</v>
      </c>
      <c r="EH32">
        <v>0</v>
      </c>
      <c r="EI32">
        <v>7424.59928571429</v>
      </c>
      <c r="EJ32">
        <v>17299.8964285714</v>
      </c>
      <c r="EK32">
        <v>37.6227142857143</v>
      </c>
      <c r="EL32">
        <v>38.312</v>
      </c>
      <c r="EM32">
        <v>37.5575714285714</v>
      </c>
      <c r="EN32">
        <v>36.83</v>
      </c>
      <c r="EO32">
        <v>36.5332142857143</v>
      </c>
      <c r="EP32">
        <v>1959.97</v>
      </c>
      <c r="EQ32">
        <v>40</v>
      </c>
      <c r="ER32">
        <v>0</v>
      </c>
      <c r="ES32">
        <v>1680982009.5</v>
      </c>
      <c r="ET32">
        <v>0</v>
      </c>
      <c r="EU32">
        <v>2.308344</v>
      </c>
      <c r="EV32">
        <v>1.0784153733907</v>
      </c>
      <c r="EW32">
        <v>33.7169230358681</v>
      </c>
      <c r="EX32">
        <v>7425.1344</v>
      </c>
      <c r="EY32">
        <v>15</v>
      </c>
      <c r="EZ32">
        <v>0</v>
      </c>
      <c r="FA32" t="s">
        <v>409</v>
      </c>
      <c r="FB32">
        <v>1510803016.6</v>
      </c>
      <c r="FC32">
        <v>1510803015.6</v>
      </c>
      <c r="FD32">
        <v>0</v>
      </c>
      <c r="FE32">
        <v>-0.153</v>
      </c>
      <c r="FF32">
        <v>-0.016</v>
      </c>
      <c r="FG32">
        <v>6.925</v>
      </c>
      <c r="FH32">
        <v>0.526</v>
      </c>
      <c r="FI32">
        <v>420</v>
      </c>
      <c r="FJ32">
        <v>25</v>
      </c>
      <c r="FK32">
        <v>0.25</v>
      </c>
      <c r="FL32">
        <v>0.13</v>
      </c>
      <c r="FM32">
        <v>0.456422225</v>
      </c>
      <c r="FN32">
        <v>0.00771765478423933</v>
      </c>
      <c r="FO32">
        <v>0.000880427182891914</v>
      </c>
      <c r="FP32">
        <v>1</v>
      </c>
      <c r="FQ32">
        <v>1</v>
      </c>
      <c r="FR32">
        <v>1</v>
      </c>
      <c r="FS32" t="s">
        <v>410</v>
      </c>
      <c r="FT32">
        <v>2.97389</v>
      </c>
      <c r="FU32">
        <v>2.75367</v>
      </c>
      <c r="FV32">
        <v>0.051155</v>
      </c>
      <c r="FW32">
        <v>0.047792</v>
      </c>
      <c r="FX32">
        <v>0.0513125</v>
      </c>
      <c r="FY32">
        <v>0.049846</v>
      </c>
      <c r="FZ32">
        <v>36909.7</v>
      </c>
      <c r="GA32">
        <v>40408.4</v>
      </c>
      <c r="GB32">
        <v>35253.3</v>
      </c>
      <c r="GC32">
        <v>38488.9</v>
      </c>
      <c r="GD32">
        <v>47384.4</v>
      </c>
      <c r="GE32">
        <v>52775.9</v>
      </c>
      <c r="GF32">
        <v>55028.1</v>
      </c>
      <c r="GG32">
        <v>61677</v>
      </c>
      <c r="GH32">
        <v>1.99215</v>
      </c>
      <c r="GI32">
        <v>1.80355</v>
      </c>
      <c r="GJ32">
        <v>0.0597313</v>
      </c>
      <c r="GK32">
        <v>0</v>
      </c>
      <c r="GL32">
        <v>19.0135</v>
      </c>
      <c r="GM32">
        <v>999.9</v>
      </c>
      <c r="GN32">
        <v>41.515</v>
      </c>
      <c r="GO32">
        <v>30.796</v>
      </c>
      <c r="GP32">
        <v>20.4976</v>
      </c>
      <c r="GQ32">
        <v>56.6107</v>
      </c>
      <c r="GR32">
        <v>50.4647</v>
      </c>
      <c r="GS32">
        <v>1</v>
      </c>
      <c r="GT32">
        <v>-0.063435</v>
      </c>
      <c r="GU32">
        <v>5.50636</v>
      </c>
      <c r="GV32">
        <v>20.0348</v>
      </c>
      <c r="GW32">
        <v>5.20321</v>
      </c>
      <c r="GX32">
        <v>12.0086</v>
      </c>
      <c r="GY32">
        <v>4.97555</v>
      </c>
      <c r="GZ32">
        <v>3.29293</v>
      </c>
      <c r="HA32">
        <v>9999</v>
      </c>
      <c r="HB32">
        <v>999.9</v>
      </c>
      <c r="HC32">
        <v>9999</v>
      </c>
      <c r="HD32">
        <v>9999</v>
      </c>
      <c r="HE32">
        <v>1.86312</v>
      </c>
      <c r="HF32">
        <v>1.86813</v>
      </c>
      <c r="HG32">
        <v>1.86787</v>
      </c>
      <c r="HH32">
        <v>1.86903</v>
      </c>
      <c r="HI32">
        <v>1.86985</v>
      </c>
      <c r="HJ32">
        <v>1.8659</v>
      </c>
      <c r="HK32">
        <v>1.86705</v>
      </c>
      <c r="HL32">
        <v>1.8684</v>
      </c>
      <c r="HM32">
        <v>5</v>
      </c>
      <c r="HN32">
        <v>0</v>
      </c>
      <c r="HO32">
        <v>0</v>
      </c>
      <c r="HP32">
        <v>0</v>
      </c>
      <c r="HQ32" t="s">
        <v>411</v>
      </c>
      <c r="HR32" t="s">
        <v>412</v>
      </c>
      <c r="HS32" t="s">
        <v>413</v>
      </c>
      <c r="HT32" t="s">
        <v>413</v>
      </c>
      <c r="HU32" t="s">
        <v>413</v>
      </c>
      <c r="HV32" t="s">
        <v>413</v>
      </c>
      <c r="HW32">
        <v>0</v>
      </c>
      <c r="HX32">
        <v>100</v>
      </c>
      <c r="HY32">
        <v>100</v>
      </c>
      <c r="HZ32">
        <v>5.509</v>
      </c>
      <c r="IA32">
        <v>-0.009</v>
      </c>
      <c r="IB32">
        <v>4.20922237337541</v>
      </c>
      <c r="IC32">
        <v>0.00614860080401583</v>
      </c>
      <c r="ID32">
        <v>7.47005204250058e-07</v>
      </c>
      <c r="IE32">
        <v>-6.13614996760479e-10</v>
      </c>
      <c r="IF32">
        <v>0.00504884260515054</v>
      </c>
      <c r="IG32">
        <v>-0.0226463544028373</v>
      </c>
      <c r="IH32">
        <v>0.00259345603324487</v>
      </c>
      <c r="II32">
        <v>-3.18119573220187e-05</v>
      </c>
      <c r="IJ32">
        <v>-2</v>
      </c>
      <c r="IK32">
        <v>1777</v>
      </c>
      <c r="IL32">
        <v>0</v>
      </c>
      <c r="IM32">
        <v>26</v>
      </c>
      <c r="IN32">
        <v>-121.7</v>
      </c>
      <c r="IO32">
        <v>-121.7</v>
      </c>
      <c r="IP32">
        <v>0.526123</v>
      </c>
      <c r="IQ32">
        <v>2.64893</v>
      </c>
      <c r="IR32">
        <v>1.54785</v>
      </c>
      <c r="IS32">
        <v>2.30347</v>
      </c>
      <c r="IT32">
        <v>1.34644</v>
      </c>
      <c r="IU32">
        <v>2.33276</v>
      </c>
      <c r="IV32">
        <v>34.3497</v>
      </c>
      <c r="IW32">
        <v>24.1838</v>
      </c>
      <c r="IX32">
        <v>18</v>
      </c>
      <c r="IY32">
        <v>501.615</v>
      </c>
      <c r="IZ32">
        <v>384.961</v>
      </c>
      <c r="JA32">
        <v>12.1966</v>
      </c>
      <c r="JB32">
        <v>26.1865</v>
      </c>
      <c r="JC32">
        <v>29.9999</v>
      </c>
      <c r="JD32">
        <v>26.2507</v>
      </c>
      <c r="JE32">
        <v>26.204</v>
      </c>
      <c r="JF32">
        <v>10.4404</v>
      </c>
      <c r="JG32">
        <v>53.2594</v>
      </c>
      <c r="JH32">
        <v>0</v>
      </c>
      <c r="JI32">
        <v>12.2032</v>
      </c>
      <c r="JJ32">
        <v>164.341</v>
      </c>
      <c r="JK32">
        <v>8.75783</v>
      </c>
      <c r="JL32">
        <v>102.136</v>
      </c>
      <c r="JM32">
        <v>102.699</v>
      </c>
    </row>
    <row r="33" spans="1:273">
      <c r="A33">
        <v>17</v>
      </c>
      <c r="B33">
        <v>1510795718</v>
      </c>
      <c r="C33">
        <v>79.9000000953674</v>
      </c>
      <c r="D33" t="s">
        <v>444</v>
      </c>
      <c r="E33" t="s">
        <v>445</v>
      </c>
      <c r="F33">
        <v>5</v>
      </c>
      <c r="G33" t="s">
        <v>405</v>
      </c>
      <c r="H33" t="s">
        <v>406</v>
      </c>
      <c r="I33">
        <v>1510795710.25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183.155400618515</v>
      </c>
      <c r="AK33">
        <v>197.869163636364</v>
      </c>
      <c r="AL33">
        <v>-3.31601194800991</v>
      </c>
      <c r="AM33">
        <v>64.0484108481649</v>
      </c>
      <c r="AN33">
        <f>(AP33 - AO33 + DI33*1E3/(8.314*(DK33+273.15)) * AR33/DH33 * AQ33) * DH33/(100*CV33) * 1000/(1000 - AP33)</f>
        <v>0</v>
      </c>
      <c r="AO33">
        <v>8.70751432237318</v>
      </c>
      <c r="AP33">
        <v>9.16474933333333</v>
      </c>
      <c r="AQ33">
        <v>-8.02764655359538e-06</v>
      </c>
      <c r="AR33">
        <v>108.117458872286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407</v>
      </c>
      <c r="AY33" t="s">
        <v>407</v>
      </c>
      <c r="AZ33">
        <v>0</v>
      </c>
      <c r="BA33">
        <v>0</v>
      </c>
      <c r="BB33">
        <f>1-AZ33/BA33</f>
        <v>0</v>
      </c>
      <c r="BC33">
        <v>0</v>
      </c>
      <c r="BD33" t="s">
        <v>407</v>
      </c>
      <c r="BE33" t="s">
        <v>407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2.96</v>
      </c>
      <c r="CW33">
        <v>0.5</v>
      </c>
      <c r="CX33" t="s">
        <v>408</v>
      </c>
      <c r="CY33">
        <v>2</v>
      </c>
      <c r="CZ33" t="b">
        <v>1</v>
      </c>
      <c r="DA33">
        <v>1510795710.25</v>
      </c>
      <c r="DB33">
        <v>219.977607142857</v>
      </c>
      <c r="DC33">
        <v>198.523892857143</v>
      </c>
      <c r="DD33">
        <v>9.16708142857143</v>
      </c>
      <c r="DE33">
        <v>8.70980892857143</v>
      </c>
      <c r="DF33">
        <v>214.421714285714</v>
      </c>
      <c r="DG33">
        <v>9.17604571428572</v>
      </c>
      <c r="DH33">
        <v>500.067285714286</v>
      </c>
      <c r="DI33">
        <v>90.318</v>
      </c>
      <c r="DJ33">
        <v>0.0999728607142857</v>
      </c>
      <c r="DK33">
        <v>18.4765214285714</v>
      </c>
      <c r="DL33">
        <v>19.9889642857143</v>
      </c>
      <c r="DM33">
        <v>999.9</v>
      </c>
      <c r="DN33">
        <v>0</v>
      </c>
      <c r="DO33">
        <v>0</v>
      </c>
      <c r="DP33">
        <v>10005.7810714286</v>
      </c>
      <c r="DQ33">
        <v>0</v>
      </c>
      <c r="DR33">
        <v>9.94051285714286</v>
      </c>
      <c r="DS33">
        <v>21.4536071428571</v>
      </c>
      <c r="DT33">
        <v>222.012785714286</v>
      </c>
      <c r="DU33">
        <v>200.268285714286</v>
      </c>
      <c r="DV33">
        <v>0.457271714285714</v>
      </c>
      <c r="DW33">
        <v>198.523892857143</v>
      </c>
      <c r="DX33">
        <v>8.70980892857143</v>
      </c>
      <c r="DY33">
        <v>0.827952392857143</v>
      </c>
      <c r="DZ33">
        <v>0.7866525</v>
      </c>
      <c r="EA33">
        <v>4.19579071428571</v>
      </c>
      <c r="EB33">
        <v>3.46870392857143</v>
      </c>
      <c r="EC33">
        <v>1999.98428571429</v>
      </c>
      <c r="ED33">
        <v>0.9800015</v>
      </c>
      <c r="EE33">
        <v>0.0199984</v>
      </c>
      <c r="EF33">
        <v>0</v>
      </c>
      <c r="EG33">
        <v>2.33546428571429</v>
      </c>
      <c r="EH33">
        <v>0</v>
      </c>
      <c r="EI33">
        <v>7428.04428571429</v>
      </c>
      <c r="EJ33">
        <v>17300.025</v>
      </c>
      <c r="EK33">
        <v>37.598</v>
      </c>
      <c r="EL33">
        <v>38.2965</v>
      </c>
      <c r="EM33">
        <v>37.5354285714286</v>
      </c>
      <c r="EN33">
        <v>36.812</v>
      </c>
      <c r="EO33">
        <v>36.5110714285714</v>
      </c>
      <c r="EP33">
        <v>1959.98428571429</v>
      </c>
      <c r="EQ33">
        <v>40</v>
      </c>
      <c r="ER33">
        <v>0</v>
      </c>
      <c r="ES33">
        <v>1680982014.9</v>
      </c>
      <c r="ET33">
        <v>0</v>
      </c>
      <c r="EU33">
        <v>2.33141153846154</v>
      </c>
      <c r="EV33">
        <v>-0.798266674348347</v>
      </c>
      <c r="EW33">
        <v>41.3425641263895</v>
      </c>
      <c r="EX33">
        <v>7428.37807692308</v>
      </c>
      <c r="EY33">
        <v>15</v>
      </c>
      <c r="EZ33">
        <v>0</v>
      </c>
      <c r="FA33" t="s">
        <v>409</v>
      </c>
      <c r="FB33">
        <v>1510803016.6</v>
      </c>
      <c r="FC33">
        <v>1510803015.6</v>
      </c>
      <c r="FD33">
        <v>0</v>
      </c>
      <c r="FE33">
        <v>-0.153</v>
      </c>
      <c r="FF33">
        <v>-0.016</v>
      </c>
      <c r="FG33">
        <v>6.925</v>
      </c>
      <c r="FH33">
        <v>0.526</v>
      </c>
      <c r="FI33">
        <v>420</v>
      </c>
      <c r="FJ33">
        <v>25</v>
      </c>
      <c r="FK33">
        <v>0.25</v>
      </c>
      <c r="FL33">
        <v>0.13</v>
      </c>
      <c r="FM33">
        <v>0.456974575</v>
      </c>
      <c r="FN33">
        <v>0.00615790243902346</v>
      </c>
      <c r="FO33">
        <v>0.000726632674998172</v>
      </c>
      <c r="FP33">
        <v>1</v>
      </c>
      <c r="FQ33">
        <v>1</v>
      </c>
      <c r="FR33">
        <v>1</v>
      </c>
      <c r="FS33" t="s">
        <v>410</v>
      </c>
      <c r="FT33">
        <v>2.97382</v>
      </c>
      <c r="FU33">
        <v>2.75383</v>
      </c>
      <c r="FV33">
        <v>0.0472024</v>
      </c>
      <c r="FW33">
        <v>0.0436471</v>
      </c>
      <c r="FX33">
        <v>0.0513021</v>
      </c>
      <c r="FY33">
        <v>0.049837</v>
      </c>
      <c r="FZ33">
        <v>37063.9</v>
      </c>
      <c r="GA33">
        <v>40584.7</v>
      </c>
      <c r="GB33">
        <v>35253.7</v>
      </c>
      <c r="GC33">
        <v>38489.2</v>
      </c>
      <c r="GD33">
        <v>47385.1</v>
      </c>
      <c r="GE33">
        <v>52776.6</v>
      </c>
      <c r="GF33">
        <v>55028.4</v>
      </c>
      <c r="GG33">
        <v>61677.3</v>
      </c>
      <c r="GH33">
        <v>1.99218</v>
      </c>
      <c r="GI33">
        <v>1.80365</v>
      </c>
      <c r="GJ33">
        <v>0.0591762</v>
      </c>
      <c r="GK33">
        <v>0</v>
      </c>
      <c r="GL33">
        <v>19.0125</v>
      </c>
      <c r="GM33">
        <v>999.9</v>
      </c>
      <c r="GN33">
        <v>41.491</v>
      </c>
      <c r="GO33">
        <v>30.776</v>
      </c>
      <c r="GP33">
        <v>20.4608</v>
      </c>
      <c r="GQ33">
        <v>56.5207</v>
      </c>
      <c r="GR33">
        <v>50.3766</v>
      </c>
      <c r="GS33">
        <v>1</v>
      </c>
      <c r="GT33">
        <v>-0.0638694</v>
      </c>
      <c r="GU33">
        <v>5.52468</v>
      </c>
      <c r="GV33">
        <v>20.0343</v>
      </c>
      <c r="GW33">
        <v>5.20291</v>
      </c>
      <c r="GX33">
        <v>12.0088</v>
      </c>
      <c r="GY33">
        <v>4.9756</v>
      </c>
      <c r="GZ33">
        <v>3.29295</v>
      </c>
      <c r="HA33">
        <v>9999</v>
      </c>
      <c r="HB33">
        <v>999.9</v>
      </c>
      <c r="HC33">
        <v>9999</v>
      </c>
      <c r="HD33">
        <v>9999</v>
      </c>
      <c r="HE33">
        <v>1.86311</v>
      </c>
      <c r="HF33">
        <v>1.86813</v>
      </c>
      <c r="HG33">
        <v>1.86791</v>
      </c>
      <c r="HH33">
        <v>1.86904</v>
      </c>
      <c r="HI33">
        <v>1.86984</v>
      </c>
      <c r="HJ33">
        <v>1.86592</v>
      </c>
      <c r="HK33">
        <v>1.86707</v>
      </c>
      <c r="HL33">
        <v>1.86836</v>
      </c>
      <c r="HM33">
        <v>5</v>
      </c>
      <c r="HN33">
        <v>0</v>
      </c>
      <c r="HO33">
        <v>0</v>
      </c>
      <c r="HP33">
        <v>0</v>
      </c>
      <c r="HQ33" t="s">
        <v>411</v>
      </c>
      <c r="HR33" t="s">
        <v>412</v>
      </c>
      <c r="HS33" t="s">
        <v>413</v>
      </c>
      <c r="HT33" t="s">
        <v>413</v>
      </c>
      <c r="HU33" t="s">
        <v>413</v>
      </c>
      <c r="HV33" t="s">
        <v>413</v>
      </c>
      <c r="HW33">
        <v>0</v>
      </c>
      <c r="HX33">
        <v>100</v>
      </c>
      <c r="HY33">
        <v>100</v>
      </c>
      <c r="HZ33">
        <v>5.394</v>
      </c>
      <c r="IA33">
        <v>-0.009</v>
      </c>
      <c r="IB33">
        <v>4.20922237337541</v>
      </c>
      <c r="IC33">
        <v>0.00614860080401583</v>
      </c>
      <c r="ID33">
        <v>7.47005204250058e-07</v>
      </c>
      <c r="IE33">
        <v>-6.13614996760479e-10</v>
      </c>
      <c r="IF33">
        <v>0.00504884260515054</v>
      </c>
      <c r="IG33">
        <v>-0.0226463544028373</v>
      </c>
      <c r="IH33">
        <v>0.00259345603324487</v>
      </c>
      <c r="II33">
        <v>-3.18119573220187e-05</v>
      </c>
      <c r="IJ33">
        <v>-2</v>
      </c>
      <c r="IK33">
        <v>1777</v>
      </c>
      <c r="IL33">
        <v>0</v>
      </c>
      <c r="IM33">
        <v>26</v>
      </c>
      <c r="IN33">
        <v>-121.6</v>
      </c>
      <c r="IO33">
        <v>-121.6</v>
      </c>
      <c r="IP33">
        <v>0.48584</v>
      </c>
      <c r="IQ33">
        <v>2.6416</v>
      </c>
      <c r="IR33">
        <v>1.54785</v>
      </c>
      <c r="IS33">
        <v>2.30347</v>
      </c>
      <c r="IT33">
        <v>1.34644</v>
      </c>
      <c r="IU33">
        <v>2.44141</v>
      </c>
      <c r="IV33">
        <v>34.3497</v>
      </c>
      <c r="IW33">
        <v>24.1838</v>
      </c>
      <c r="IX33">
        <v>18</v>
      </c>
      <c r="IY33">
        <v>501.604</v>
      </c>
      <c r="IZ33">
        <v>384.994</v>
      </c>
      <c r="JA33">
        <v>12.2069</v>
      </c>
      <c r="JB33">
        <v>26.1829</v>
      </c>
      <c r="JC33">
        <v>29.9999</v>
      </c>
      <c r="JD33">
        <v>26.2477</v>
      </c>
      <c r="JE33">
        <v>26.201</v>
      </c>
      <c r="JF33">
        <v>9.71774</v>
      </c>
      <c r="JG33">
        <v>53.2594</v>
      </c>
      <c r="JH33">
        <v>0</v>
      </c>
      <c r="JI33">
        <v>12.2045</v>
      </c>
      <c r="JJ33">
        <v>150.944</v>
      </c>
      <c r="JK33">
        <v>8.75783</v>
      </c>
      <c r="JL33">
        <v>102.136</v>
      </c>
      <c r="JM33">
        <v>102.7</v>
      </c>
    </row>
    <row r="34" spans="1:273">
      <c r="A34">
        <v>18</v>
      </c>
      <c r="B34">
        <v>1510795723</v>
      </c>
      <c r="C34">
        <v>84.9000000953674</v>
      </c>
      <c r="D34" t="s">
        <v>446</v>
      </c>
      <c r="E34" t="s">
        <v>447</v>
      </c>
      <c r="F34">
        <v>5</v>
      </c>
      <c r="G34" t="s">
        <v>405</v>
      </c>
      <c r="H34" t="s">
        <v>406</v>
      </c>
      <c r="I34">
        <v>1510795715.51852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166.359484186404</v>
      </c>
      <c r="AK34">
        <v>181.187993939394</v>
      </c>
      <c r="AL34">
        <v>-3.32750325411403</v>
      </c>
      <c r="AM34">
        <v>64.0484108481649</v>
      </c>
      <c r="AN34">
        <f>(AP34 - AO34 + DI34*1E3/(8.314*(DK34+273.15)) * AR34/DH34 * AQ34) * DH34/(100*CV34) * 1000/(1000 - AP34)</f>
        <v>0</v>
      </c>
      <c r="AO34">
        <v>8.70811220122206</v>
      </c>
      <c r="AP34">
        <v>9.16464115151515</v>
      </c>
      <c r="AQ34">
        <v>-1.51470614503964e-06</v>
      </c>
      <c r="AR34">
        <v>108.117458872286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407</v>
      </c>
      <c r="AY34" t="s">
        <v>407</v>
      </c>
      <c r="AZ34">
        <v>0</v>
      </c>
      <c r="BA34">
        <v>0</v>
      </c>
      <c r="BB34">
        <f>1-AZ34/BA34</f>
        <v>0</v>
      </c>
      <c r="BC34">
        <v>0</v>
      </c>
      <c r="BD34" t="s">
        <v>407</v>
      </c>
      <c r="BE34" t="s">
        <v>407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2.96</v>
      </c>
      <c r="CW34">
        <v>0.5</v>
      </c>
      <c r="CX34" t="s">
        <v>408</v>
      </c>
      <c r="CY34">
        <v>2</v>
      </c>
      <c r="CZ34" t="b">
        <v>1</v>
      </c>
      <c r="DA34">
        <v>1510795715.51852</v>
      </c>
      <c r="DB34">
        <v>202.588518518519</v>
      </c>
      <c r="DC34">
        <v>180.833592592593</v>
      </c>
      <c r="DD34">
        <v>9.16611703703704</v>
      </c>
      <c r="DE34">
        <v>8.70880740740741</v>
      </c>
      <c r="DF34">
        <v>197.142703703704</v>
      </c>
      <c r="DG34">
        <v>9.17509740740741</v>
      </c>
      <c r="DH34">
        <v>500.067555555555</v>
      </c>
      <c r="DI34">
        <v>90.3177555555556</v>
      </c>
      <c r="DJ34">
        <v>0.100002511111111</v>
      </c>
      <c r="DK34">
        <v>18.4804074074074</v>
      </c>
      <c r="DL34">
        <v>19.9921851851852</v>
      </c>
      <c r="DM34">
        <v>999.9</v>
      </c>
      <c r="DN34">
        <v>0</v>
      </c>
      <c r="DO34">
        <v>0</v>
      </c>
      <c r="DP34">
        <v>9999.97037037037</v>
      </c>
      <c r="DQ34">
        <v>0</v>
      </c>
      <c r="DR34">
        <v>9.94066407407407</v>
      </c>
      <c r="DS34">
        <v>21.7547555555556</v>
      </c>
      <c r="DT34">
        <v>204.462555555556</v>
      </c>
      <c r="DU34">
        <v>182.422296296296</v>
      </c>
      <c r="DV34">
        <v>0.457308259259259</v>
      </c>
      <c r="DW34">
        <v>180.833592592593</v>
      </c>
      <c r="DX34">
        <v>8.70880740740741</v>
      </c>
      <c r="DY34">
        <v>0.827863037037037</v>
      </c>
      <c r="DZ34">
        <v>0.786560037037037</v>
      </c>
      <c r="EA34">
        <v>4.19425222222222</v>
      </c>
      <c r="EB34">
        <v>3.46703703703704</v>
      </c>
      <c r="EC34">
        <v>2000.00444444444</v>
      </c>
      <c r="ED34">
        <v>0.980001333333333</v>
      </c>
      <c r="EE34">
        <v>0.0199985777777778</v>
      </c>
      <c r="EF34">
        <v>0</v>
      </c>
      <c r="EG34">
        <v>2.33211111111111</v>
      </c>
      <c r="EH34">
        <v>0</v>
      </c>
      <c r="EI34">
        <v>7431.38074074074</v>
      </c>
      <c r="EJ34">
        <v>17300.2037037037</v>
      </c>
      <c r="EK34">
        <v>37.576</v>
      </c>
      <c r="EL34">
        <v>38.2752592592593</v>
      </c>
      <c r="EM34">
        <v>37.5114444444445</v>
      </c>
      <c r="EN34">
        <v>36.7959259259259</v>
      </c>
      <c r="EO34">
        <v>36.493</v>
      </c>
      <c r="EP34">
        <v>1960.00444444444</v>
      </c>
      <c r="EQ34">
        <v>40</v>
      </c>
      <c r="ER34">
        <v>0</v>
      </c>
      <c r="ES34">
        <v>1680982019.7</v>
      </c>
      <c r="ET34">
        <v>0</v>
      </c>
      <c r="EU34">
        <v>2.35041538461538</v>
      </c>
      <c r="EV34">
        <v>0.170105967852665</v>
      </c>
      <c r="EW34">
        <v>39.4054701500983</v>
      </c>
      <c r="EX34">
        <v>7431.40807692308</v>
      </c>
      <c r="EY34">
        <v>15</v>
      </c>
      <c r="EZ34">
        <v>0</v>
      </c>
      <c r="FA34" t="s">
        <v>409</v>
      </c>
      <c r="FB34">
        <v>1510803016.6</v>
      </c>
      <c r="FC34">
        <v>1510803015.6</v>
      </c>
      <c r="FD34">
        <v>0</v>
      </c>
      <c r="FE34">
        <v>-0.153</v>
      </c>
      <c r="FF34">
        <v>-0.016</v>
      </c>
      <c r="FG34">
        <v>6.925</v>
      </c>
      <c r="FH34">
        <v>0.526</v>
      </c>
      <c r="FI34">
        <v>420</v>
      </c>
      <c r="FJ34">
        <v>25</v>
      </c>
      <c r="FK34">
        <v>0.25</v>
      </c>
      <c r="FL34">
        <v>0.13</v>
      </c>
      <c r="FM34">
        <v>0.457209</v>
      </c>
      <c r="FN34">
        <v>9.48517823631274e-05</v>
      </c>
      <c r="FO34">
        <v>0.000444022240433965</v>
      </c>
      <c r="FP34">
        <v>1</v>
      </c>
      <c r="FQ34">
        <v>1</v>
      </c>
      <c r="FR34">
        <v>1</v>
      </c>
      <c r="FS34" t="s">
        <v>410</v>
      </c>
      <c r="FT34">
        <v>2.97382</v>
      </c>
      <c r="FU34">
        <v>2.75393</v>
      </c>
      <c r="FV34">
        <v>0.0435167</v>
      </c>
      <c r="FW34">
        <v>0.0398882</v>
      </c>
      <c r="FX34">
        <v>0.0513007</v>
      </c>
      <c r="FY34">
        <v>0.0498345</v>
      </c>
      <c r="FZ34">
        <v>37207.1</v>
      </c>
      <c r="GA34">
        <v>40744.5</v>
      </c>
      <c r="GB34">
        <v>35253.6</v>
      </c>
      <c r="GC34">
        <v>38489.6</v>
      </c>
      <c r="GD34">
        <v>47384.9</v>
      </c>
      <c r="GE34">
        <v>52777.1</v>
      </c>
      <c r="GF34">
        <v>55028.2</v>
      </c>
      <c r="GG34">
        <v>61677.9</v>
      </c>
      <c r="GH34">
        <v>1.99223</v>
      </c>
      <c r="GI34">
        <v>1.80348</v>
      </c>
      <c r="GJ34">
        <v>0.0586621</v>
      </c>
      <c r="GK34">
        <v>0</v>
      </c>
      <c r="GL34">
        <v>19.0116</v>
      </c>
      <c r="GM34">
        <v>999.9</v>
      </c>
      <c r="GN34">
        <v>41.491</v>
      </c>
      <c r="GO34">
        <v>30.776</v>
      </c>
      <c r="GP34">
        <v>20.4625</v>
      </c>
      <c r="GQ34">
        <v>56.2007</v>
      </c>
      <c r="GR34">
        <v>50.4968</v>
      </c>
      <c r="GS34">
        <v>1</v>
      </c>
      <c r="GT34">
        <v>-0.0638186</v>
      </c>
      <c r="GU34">
        <v>5.54233</v>
      </c>
      <c r="GV34">
        <v>20.0337</v>
      </c>
      <c r="GW34">
        <v>5.20276</v>
      </c>
      <c r="GX34">
        <v>12.0083</v>
      </c>
      <c r="GY34">
        <v>4.9756</v>
      </c>
      <c r="GZ34">
        <v>3.2929</v>
      </c>
      <c r="HA34">
        <v>9999</v>
      </c>
      <c r="HB34">
        <v>999.9</v>
      </c>
      <c r="HC34">
        <v>9999</v>
      </c>
      <c r="HD34">
        <v>9999</v>
      </c>
      <c r="HE34">
        <v>1.86312</v>
      </c>
      <c r="HF34">
        <v>1.86813</v>
      </c>
      <c r="HG34">
        <v>1.86787</v>
      </c>
      <c r="HH34">
        <v>1.86903</v>
      </c>
      <c r="HI34">
        <v>1.86985</v>
      </c>
      <c r="HJ34">
        <v>1.86594</v>
      </c>
      <c r="HK34">
        <v>1.86704</v>
      </c>
      <c r="HL34">
        <v>1.86836</v>
      </c>
      <c r="HM34">
        <v>5</v>
      </c>
      <c r="HN34">
        <v>0</v>
      </c>
      <c r="HO34">
        <v>0</v>
      </c>
      <c r="HP34">
        <v>0</v>
      </c>
      <c r="HQ34" t="s">
        <v>411</v>
      </c>
      <c r="HR34" t="s">
        <v>412</v>
      </c>
      <c r="HS34" t="s">
        <v>413</v>
      </c>
      <c r="HT34" t="s">
        <v>413</v>
      </c>
      <c r="HU34" t="s">
        <v>413</v>
      </c>
      <c r="HV34" t="s">
        <v>413</v>
      </c>
      <c r="HW34">
        <v>0</v>
      </c>
      <c r="HX34">
        <v>100</v>
      </c>
      <c r="HY34">
        <v>100</v>
      </c>
      <c r="HZ34">
        <v>5.29</v>
      </c>
      <c r="IA34">
        <v>-0.009</v>
      </c>
      <c r="IB34">
        <v>4.20922237337541</v>
      </c>
      <c r="IC34">
        <v>0.00614860080401583</v>
      </c>
      <c r="ID34">
        <v>7.47005204250058e-07</v>
      </c>
      <c r="IE34">
        <v>-6.13614996760479e-10</v>
      </c>
      <c r="IF34">
        <v>0.00504884260515054</v>
      </c>
      <c r="IG34">
        <v>-0.0226463544028373</v>
      </c>
      <c r="IH34">
        <v>0.00259345603324487</v>
      </c>
      <c r="II34">
        <v>-3.18119573220187e-05</v>
      </c>
      <c r="IJ34">
        <v>-2</v>
      </c>
      <c r="IK34">
        <v>1777</v>
      </c>
      <c r="IL34">
        <v>0</v>
      </c>
      <c r="IM34">
        <v>26</v>
      </c>
      <c r="IN34">
        <v>-121.6</v>
      </c>
      <c r="IO34">
        <v>-121.5</v>
      </c>
      <c r="IP34">
        <v>0.454102</v>
      </c>
      <c r="IQ34">
        <v>2.64648</v>
      </c>
      <c r="IR34">
        <v>1.54785</v>
      </c>
      <c r="IS34">
        <v>2.30347</v>
      </c>
      <c r="IT34">
        <v>1.34644</v>
      </c>
      <c r="IU34">
        <v>2.43408</v>
      </c>
      <c r="IV34">
        <v>34.3269</v>
      </c>
      <c r="IW34">
        <v>24.1838</v>
      </c>
      <c r="IX34">
        <v>18</v>
      </c>
      <c r="IY34">
        <v>501.612</v>
      </c>
      <c r="IZ34">
        <v>384.882</v>
      </c>
      <c r="JA34">
        <v>12.2092</v>
      </c>
      <c r="JB34">
        <v>26.1796</v>
      </c>
      <c r="JC34">
        <v>30.0001</v>
      </c>
      <c r="JD34">
        <v>26.245</v>
      </c>
      <c r="JE34">
        <v>26.1983</v>
      </c>
      <c r="JF34">
        <v>9.00259</v>
      </c>
      <c r="JG34">
        <v>53.2594</v>
      </c>
      <c r="JH34">
        <v>0</v>
      </c>
      <c r="JI34">
        <v>12.2116</v>
      </c>
      <c r="JJ34">
        <v>130.621</v>
      </c>
      <c r="JK34">
        <v>8.75783</v>
      </c>
      <c r="JL34">
        <v>102.136</v>
      </c>
      <c r="JM34">
        <v>102.701</v>
      </c>
    </row>
    <row r="35" spans="1:273">
      <c r="A35">
        <v>19</v>
      </c>
      <c r="B35">
        <v>1510795728</v>
      </c>
      <c r="C35">
        <v>89.9000000953674</v>
      </c>
      <c r="D35" t="s">
        <v>448</v>
      </c>
      <c r="E35" t="s">
        <v>449</v>
      </c>
      <c r="F35">
        <v>5</v>
      </c>
      <c r="G35" t="s">
        <v>405</v>
      </c>
      <c r="H35" t="s">
        <v>406</v>
      </c>
      <c r="I35">
        <v>1510795720.23214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150.020180925248</v>
      </c>
      <c r="AK35">
        <v>164.747436363636</v>
      </c>
      <c r="AL35">
        <v>-3.28005063087164</v>
      </c>
      <c r="AM35">
        <v>64.0484108481649</v>
      </c>
      <c r="AN35">
        <f>(AP35 - AO35 + DI35*1E3/(8.314*(DK35+273.15)) * AR35/DH35 * AQ35) * DH35/(100*CV35) * 1000/(1000 - AP35)</f>
        <v>0</v>
      </c>
      <c r="AO35">
        <v>8.70666561273159</v>
      </c>
      <c r="AP35">
        <v>9.16301606060606</v>
      </c>
      <c r="AQ35">
        <v>-3.49083784368134e-06</v>
      </c>
      <c r="AR35">
        <v>108.117458872286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407</v>
      </c>
      <c r="AY35" t="s">
        <v>407</v>
      </c>
      <c r="AZ35">
        <v>0</v>
      </c>
      <c r="BA35">
        <v>0</v>
      </c>
      <c r="BB35">
        <f>1-AZ35/BA35</f>
        <v>0</v>
      </c>
      <c r="BC35">
        <v>0</v>
      </c>
      <c r="BD35" t="s">
        <v>407</v>
      </c>
      <c r="BE35" t="s">
        <v>407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2.96</v>
      </c>
      <c r="CW35">
        <v>0.5</v>
      </c>
      <c r="CX35" t="s">
        <v>408</v>
      </c>
      <c r="CY35">
        <v>2</v>
      </c>
      <c r="CZ35" t="b">
        <v>1</v>
      </c>
      <c r="DA35">
        <v>1510795720.23214</v>
      </c>
      <c r="DB35">
        <v>187.043035714286</v>
      </c>
      <c r="DC35">
        <v>165.361857142857</v>
      </c>
      <c r="DD35">
        <v>9.1649225</v>
      </c>
      <c r="DE35">
        <v>8.70768392857143</v>
      </c>
      <c r="DF35">
        <v>181.695464285714</v>
      </c>
      <c r="DG35">
        <v>9.17392285714286</v>
      </c>
      <c r="DH35">
        <v>500.068535714286</v>
      </c>
      <c r="DI35">
        <v>90.3179464285714</v>
      </c>
      <c r="DJ35">
        <v>0.0999435214285714</v>
      </c>
      <c r="DK35">
        <v>18.4837285714286</v>
      </c>
      <c r="DL35">
        <v>19.9920107142857</v>
      </c>
      <c r="DM35">
        <v>999.9</v>
      </c>
      <c r="DN35">
        <v>0</v>
      </c>
      <c r="DO35">
        <v>0</v>
      </c>
      <c r="DP35">
        <v>10008.0092857143</v>
      </c>
      <c r="DQ35">
        <v>0</v>
      </c>
      <c r="DR35">
        <v>9.94041428571428</v>
      </c>
      <c r="DS35">
        <v>21.6810035714286</v>
      </c>
      <c r="DT35">
        <v>188.772892857143</v>
      </c>
      <c r="DU35">
        <v>166.814428571429</v>
      </c>
      <c r="DV35">
        <v>0.457237571428572</v>
      </c>
      <c r="DW35">
        <v>165.361857142857</v>
      </c>
      <c r="DX35">
        <v>8.70768392857143</v>
      </c>
      <c r="DY35">
        <v>0.827756892857143</v>
      </c>
      <c r="DZ35">
        <v>0.786460214285714</v>
      </c>
      <c r="EA35">
        <v>4.19242428571429</v>
      </c>
      <c r="EB35">
        <v>3.46523928571429</v>
      </c>
      <c r="EC35">
        <v>2000.00428571429</v>
      </c>
      <c r="ED35">
        <v>0.980001178571429</v>
      </c>
      <c r="EE35">
        <v>0.0199987428571429</v>
      </c>
      <c r="EF35">
        <v>0</v>
      </c>
      <c r="EG35">
        <v>2.31432142857143</v>
      </c>
      <c r="EH35">
        <v>0</v>
      </c>
      <c r="EI35">
        <v>7434.28285714286</v>
      </c>
      <c r="EJ35">
        <v>17300.2071428571</v>
      </c>
      <c r="EK35">
        <v>37.5553571428571</v>
      </c>
      <c r="EL35">
        <v>38.2566428571429</v>
      </c>
      <c r="EM35">
        <v>37.4775</v>
      </c>
      <c r="EN35">
        <v>36.7765714285714</v>
      </c>
      <c r="EO35">
        <v>36.473</v>
      </c>
      <c r="EP35">
        <v>1960.00428571429</v>
      </c>
      <c r="EQ35">
        <v>40</v>
      </c>
      <c r="ER35">
        <v>0</v>
      </c>
      <c r="ES35">
        <v>1680982024.5</v>
      </c>
      <c r="ET35">
        <v>0</v>
      </c>
      <c r="EU35">
        <v>2.3073</v>
      </c>
      <c r="EV35">
        <v>-0.112800005410667</v>
      </c>
      <c r="EW35">
        <v>34.3005128178598</v>
      </c>
      <c r="EX35">
        <v>7434.42884615385</v>
      </c>
      <c r="EY35">
        <v>15</v>
      </c>
      <c r="EZ35">
        <v>0</v>
      </c>
      <c r="FA35" t="s">
        <v>409</v>
      </c>
      <c r="FB35">
        <v>1510803016.6</v>
      </c>
      <c r="FC35">
        <v>1510803015.6</v>
      </c>
      <c r="FD35">
        <v>0</v>
      </c>
      <c r="FE35">
        <v>-0.153</v>
      </c>
      <c r="FF35">
        <v>-0.016</v>
      </c>
      <c r="FG35">
        <v>6.925</v>
      </c>
      <c r="FH35">
        <v>0.526</v>
      </c>
      <c r="FI35">
        <v>420</v>
      </c>
      <c r="FJ35">
        <v>25</v>
      </c>
      <c r="FK35">
        <v>0.25</v>
      </c>
      <c r="FL35">
        <v>0.13</v>
      </c>
      <c r="FM35">
        <v>0.45723985</v>
      </c>
      <c r="FN35">
        <v>-0.000954484052533118</v>
      </c>
      <c r="FO35">
        <v>0.000405014663314797</v>
      </c>
      <c r="FP35">
        <v>1</v>
      </c>
      <c r="FQ35">
        <v>1</v>
      </c>
      <c r="FR35">
        <v>1</v>
      </c>
      <c r="FS35" t="s">
        <v>410</v>
      </c>
      <c r="FT35">
        <v>2.97379</v>
      </c>
      <c r="FU35">
        <v>2.75394</v>
      </c>
      <c r="FV35">
        <v>0.0397949</v>
      </c>
      <c r="FW35">
        <v>0.0360449</v>
      </c>
      <c r="FX35">
        <v>0.0512957</v>
      </c>
      <c r="FY35">
        <v>0.0498283</v>
      </c>
      <c r="FZ35">
        <v>37352</v>
      </c>
      <c r="GA35">
        <v>40907.8</v>
      </c>
      <c r="GB35">
        <v>35253.7</v>
      </c>
      <c r="GC35">
        <v>38489.7</v>
      </c>
      <c r="GD35">
        <v>47385.2</v>
      </c>
      <c r="GE35">
        <v>52777.7</v>
      </c>
      <c r="GF35">
        <v>55028.3</v>
      </c>
      <c r="GG35">
        <v>61678.3</v>
      </c>
      <c r="GH35">
        <v>1.99225</v>
      </c>
      <c r="GI35">
        <v>1.80368</v>
      </c>
      <c r="GJ35">
        <v>0.0591837</v>
      </c>
      <c r="GK35">
        <v>0</v>
      </c>
      <c r="GL35">
        <v>19.0128</v>
      </c>
      <c r="GM35">
        <v>999.9</v>
      </c>
      <c r="GN35">
        <v>41.491</v>
      </c>
      <c r="GO35">
        <v>30.776</v>
      </c>
      <c r="GP35">
        <v>20.4619</v>
      </c>
      <c r="GQ35">
        <v>56.5107</v>
      </c>
      <c r="GR35">
        <v>50.1442</v>
      </c>
      <c r="GS35">
        <v>1</v>
      </c>
      <c r="GT35">
        <v>-0.0639964</v>
      </c>
      <c r="GU35">
        <v>5.53176</v>
      </c>
      <c r="GV35">
        <v>20.0341</v>
      </c>
      <c r="GW35">
        <v>5.20291</v>
      </c>
      <c r="GX35">
        <v>12.0095</v>
      </c>
      <c r="GY35">
        <v>4.97555</v>
      </c>
      <c r="GZ35">
        <v>3.29303</v>
      </c>
      <c r="HA35">
        <v>9999</v>
      </c>
      <c r="HB35">
        <v>999.9</v>
      </c>
      <c r="HC35">
        <v>9999</v>
      </c>
      <c r="HD35">
        <v>9999</v>
      </c>
      <c r="HE35">
        <v>1.86312</v>
      </c>
      <c r="HF35">
        <v>1.86813</v>
      </c>
      <c r="HG35">
        <v>1.8679</v>
      </c>
      <c r="HH35">
        <v>1.86902</v>
      </c>
      <c r="HI35">
        <v>1.86982</v>
      </c>
      <c r="HJ35">
        <v>1.86592</v>
      </c>
      <c r="HK35">
        <v>1.86705</v>
      </c>
      <c r="HL35">
        <v>1.86832</v>
      </c>
      <c r="HM35">
        <v>5</v>
      </c>
      <c r="HN35">
        <v>0</v>
      </c>
      <c r="HO35">
        <v>0</v>
      </c>
      <c r="HP35">
        <v>0</v>
      </c>
      <c r="HQ35" t="s">
        <v>411</v>
      </c>
      <c r="HR35" t="s">
        <v>412</v>
      </c>
      <c r="HS35" t="s">
        <v>413</v>
      </c>
      <c r="HT35" t="s">
        <v>413</v>
      </c>
      <c r="HU35" t="s">
        <v>413</v>
      </c>
      <c r="HV35" t="s">
        <v>413</v>
      </c>
      <c r="HW35">
        <v>0</v>
      </c>
      <c r="HX35">
        <v>100</v>
      </c>
      <c r="HY35">
        <v>100</v>
      </c>
      <c r="HZ35">
        <v>5.187</v>
      </c>
      <c r="IA35">
        <v>-0.009</v>
      </c>
      <c r="IB35">
        <v>4.20922237337541</v>
      </c>
      <c r="IC35">
        <v>0.00614860080401583</v>
      </c>
      <c r="ID35">
        <v>7.47005204250058e-07</v>
      </c>
      <c r="IE35">
        <v>-6.13614996760479e-10</v>
      </c>
      <c r="IF35">
        <v>0.00504884260515054</v>
      </c>
      <c r="IG35">
        <v>-0.0226463544028373</v>
      </c>
      <c r="IH35">
        <v>0.00259345603324487</v>
      </c>
      <c r="II35">
        <v>-3.18119573220187e-05</v>
      </c>
      <c r="IJ35">
        <v>-2</v>
      </c>
      <c r="IK35">
        <v>1777</v>
      </c>
      <c r="IL35">
        <v>0</v>
      </c>
      <c r="IM35">
        <v>26</v>
      </c>
      <c r="IN35">
        <v>-121.5</v>
      </c>
      <c r="IO35">
        <v>-121.5</v>
      </c>
      <c r="IP35">
        <v>0.41626</v>
      </c>
      <c r="IQ35">
        <v>2.65747</v>
      </c>
      <c r="IR35">
        <v>1.54785</v>
      </c>
      <c r="IS35">
        <v>2.30347</v>
      </c>
      <c r="IT35">
        <v>1.34644</v>
      </c>
      <c r="IU35">
        <v>2.31812</v>
      </c>
      <c r="IV35">
        <v>34.3269</v>
      </c>
      <c r="IW35">
        <v>24.1838</v>
      </c>
      <c r="IX35">
        <v>18</v>
      </c>
      <c r="IY35">
        <v>501.598</v>
      </c>
      <c r="IZ35">
        <v>384.966</v>
      </c>
      <c r="JA35">
        <v>12.2135</v>
      </c>
      <c r="JB35">
        <v>26.1768</v>
      </c>
      <c r="JC35">
        <v>29.9999</v>
      </c>
      <c r="JD35">
        <v>26.2416</v>
      </c>
      <c r="JE35">
        <v>26.195</v>
      </c>
      <c r="JF35">
        <v>8.32087</v>
      </c>
      <c r="JG35">
        <v>53.2594</v>
      </c>
      <c r="JH35">
        <v>0</v>
      </c>
      <c r="JI35">
        <v>12.2199</v>
      </c>
      <c r="JJ35">
        <v>117.087</v>
      </c>
      <c r="JK35">
        <v>8.75783</v>
      </c>
      <c r="JL35">
        <v>102.136</v>
      </c>
      <c r="JM35">
        <v>102.701</v>
      </c>
    </row>
    <row r="36" spans="1:273">
      <c r="A36">
        <v>20</v>
      </c>
      <c r="B36">
        <v>1510795733</v>
      </c>
      <c r="C36">
        <v>94.9000000953674</v>
      </c>
      <c r="D36" t="s">
        <v>450</v>
      </c>
      <c r="E36" t="s">
        <v>451</v>
      </c>
      <c r="F36">
        <v>5</v>
      </c>
      <c r="G36" t="s">
        <v>405</v>
      </c>
      <c r="H36" t="s">
        <v>406</v>
      </c>
      <c r="I36">
        <v>1510795725.5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133.386274406909</v>
      </c>
      <c r="AK36">
        <v>148.228818181818</v>
      </c>
      <c r="AL36">
        <v>-3.30252330369926</v>
      </c>
      <c r="AM36">
        <v>64.0484108481649</v>
      </c>
      <c r="AN36">
        <f>(AP36 - AO36 + DI36*1E3/(8.314*(DK36+273.15)) * AR36/DH36 * AQ36) * DH36/(100*CV36) * 1000/(1000 - AP36)</f>
        <v>0</v>
      </c>
      <c r="AO36">
        <v>8.70458986889993</v>
      </c>
      <c r="AP36">
        <v>9.16052703030303</v>
      </c>
      <c r="AQ36">
        <v>-7.90086374216028e-06</v>
      </c>
      <c r="AR36">
        <v>108.117458872286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407</v>
      </c>
      <c r="AY36" t="s">
        <v>407</v>
      </c>
      <c r="AZ36">
        <v>0</v>
      </c>
      <c r="BA36">
        <v>0</v>
      </c>
      <c r="BB36">
        <f>1-AZ36/BA36</f>
        <v>0</v>
      </c>
      <c r="BC36">
        <v>0</v>
      </c>
      <c r="BD36" t="s">
        <v>407</v>
      </c>
      <c r="BE36" t="s">
        <v>407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2.96</v>
      </c>
      <c r="CW36">
        <v>0.5</v>
      </c>
      <c r="CX36" t="s">
        <v>408</v>
      </c>
      <c r="CY36">
        <v>2</v>
      </c>
      <c r="CZ36" t="b">
        <v>1</v>
      </c>
      <c r="DA36">
        <v>1510795725.5</v>
      </c>
      <c r="DB36">
        <v>169.755777777778</v>
      </c>
      <c r="DC36">
        <v>148.054592592593</v>
      </c>
      <c r="DD36">
        <v>9.16359407407407</v>
      </c>
      <c r="DE36">
        <v>8.70648074074074</v>
      </c>
      <c r="DF36">
        <v>164.51737037037</v>
      </c>
      <c r="DG36">
        <v>9.17261740740741</v>
      </c>
      <c r="DH36">
        <v>500.070333333333</v>
      </c>
      <c r="DI36">
        <v>90.3171777777778</v>
      </c>
      <c r="DJ36">
        <v>0.0999962777777778</v>
      </c>
      <c r="DK36">
        <v>18.4853518518519</v>
      </c>
      <c r="DL36">
        <v>19.9920703703704</v>
      </c>
      <c r="DM36">
        <v>999.9</v>
      </c>
      <c r="DN36">
        <v>0</v>
      </c>
      <c r="DO36">
        <v>0</v>
      </c>
      <c r="DP36">
        <v>10004.2766666667</v>
      </c>
      <c r="DQ36">
        <v>0</v>
      </c>
      <c r="DR36">
        <v>9.94010222222222</v>
      </c>
      <c r="DS36">
        <v>21.7011111111111</v>
      </c>
      <c r="DT36">
        <v>171.325592592593</v>
      </c>
      <c r="DU36">
        <v>149.355</v>
      </c>
      <c r="DV36">
        <v>0.45711362962963</v>
      </c>
      <c r="DW36">
        <v>148.054592592593</v>
      </c>
      <c r="DX36">
        <v>8.70648074074074</v>
      </c>
      <c r="DY36">
        <v>0.827629851851852</v>
      </c>
      <c r="DZ36">
        <v>0.786344740740741</v>
      </c>
      <c r="EA36">
        <v>4.19023777777778</v>
      </c>
      <c r="EB36">
        <v>3.46315814814815</v>
      </c>
      <c r="EC36">
        <v>1999.97851851852</v>
      </c>
      <c r="ED36">
        <v>0.980000777777778</v>
      </c>
      <c r="EE36">
        <v>0.0199991703703704</v>
      </c>
      <c r="EF36">
        <v>0</v>
      </c>
      <c r="EG36">
        <v>2.35990740740741</v>
      </c>
      <c r="EH36">
        <v>0</v>
      </c>
      <c r="EI36">
        <v>7437.17296296296</v>
      </c>
      <c r="EJ36">
        <v>17299.9814814815</v>
      </c>
      <c r="EK36">
        <v>37.5344444444444</v>
      </c>
      <c r="EL36">
        <v>38.2476666666667</v>
      </c>
      <c r="EM36">
        <v>37.4556666666667</v>
      </c>
      <c r="EN36">
        <v>36.7545925925926</v>
      </c>
      <c r="EO36">
        <v>36.451</v>
      </c>
      <c r="EP36">
        <v>1959.97851851852</v>
      </c>
      <c r="EQ36">
        <v>40</v>
      </c>
      <c r="ER36">
        <v>0</v>
      </c>
      <c r="ES36">
        <v>1680982029.9</v>
      </c>
      <c r="ET36">
        <v>0</v>
      </c>
      <c r="EU36">
        <v>2.358456</v>
      </c>
      <c r="EV36">
        <v>-0.596061543244998</v>
      </c>
      <c r="EW36">
        <v>36.0453845986338</v>
      </c>
      <c r="EX36">
        <v>7437.5704</v>
      </c>
      <c r="EY36">
        <v>15</v>
      </c>
      <c r="EZ36">
        <v>0</v>
      </c>
      <c r="FA36" t="s">
        <v>409</v>
      </c>
      <c r="FB36">
        <v>1510803016.6</v>
      </c>
      <c r="FC36">
        <v>1510803015.6</v>
      </c>
      <c r="FD36">
        <v>0</v>
      </c>
      <c r="FE36">
        <v>-0.153</v>
      </c>
      <c r="FF36">
        <v>-0.016</v>
      </c>
      <c r="FG36">
        <v>6.925</v>
      </c>
      <c r="FH36">
        <v>0.526</v>
      </c>
      <c r="FI36">
        <v>420</v>
      </c>
      <c r="FJ36">
        <v>25</v>
      </c>
      <c r="FK36">
        <v>0.25</v>
      </c>
      <c r="FL36">
        <v>0.13</v>
      </c>
      <c r="FM36">
        <v>0.457240925</v>
      </c>
      <c r="FN36">
        <v>-0.000825984990619496</v>
      </c>
      <c r="FO36">
        <v>0.000423318756228682</v>
      </c>
      <c r="FP36">
        <v>1</v>
      </c>
      <c r="FQ36">
        <v>1</v>
      </c>
      <c r="FR36">
        <v>1</v>
      </c>
      <c r="FS36" t="s">
        <v>410</v>
      </c>
      <c r="FT36">
        <v>2.97383</v>
      </c>
      <c r="FU36">
        <v>2.75391</v>
      </c>
      <c r="FV36">
        <v>0.0359766</v>
      </c>
      <c r="FW36">
        <v>0.0320961</v>
      </c>
      <c r="FX36">
        <v>0.0512819</v>
      </c>
      <c r="FY36">
        <v>0.0498181</v>
      </c>
      <c r="FZ36">
        <v>37500.3</v>
      </c>
      <c r="GA36">
        <v>41075.2</v>
      </c>
      <c r="GB36">
        <v>35253.6</v>
      </c>
      <c r="GC36">
        <v>38489.6</v>
      </c>
      <c r="GD36">
        <v>47385.4</v>
      </c>
      <c r="GE36">
        <v>52777.6</v>
      </c>
      <c r="GF36">
        <v>55027.9</v>
      </c>
      <c r="GG36">
        <v>61677.6</v>
      </c>
      <c r="GH36">
        <v>1.99223</v>
      </c>
      <c r="GI36">
        <v>1.80348</v>
      </c>
      <c r="GJ36">
        <v>0.0599399</v>
      </c>
      <c r="GK36">
        <v>0</v>
      </c>
      <c r="GL36">
        <v>19.0152</v>
      </c>
      <c r="GM36">
        <v>999.9</v>
      </c>
      <c r="GN36">
        <v>41.491</v>
      </c>
      <c r="GO36">
        <v>30.776</v>
      </c>
      <c r="GP36">
        <v>20.4606</v>
      </c>
      <c r="GQ36">
        <v>56.6707</v>
      </c>
      <c r="GR36">
        <v>50.4728</v>
      </c>
      <c r="GS36">
        <v>1</v>
      </c>
      <c r="GT36">
        <v>-0.0640396</v>
      </c>
      <c r="GU36">
        <v>5.51402</v>
      </c>
      <c r="GV36">
        <v>20.0345</v>
      </c>
      <c r="GW36">
        <v>5.20261</v>
      </c>
      <c r="GX36">
        <v>12.0089</v>
      </c>
      <c r="GY36">
        <v>4.9756</v>
      </c>
      <c r="GZ36">
        <v>3.29293</v>
      </c>
      <c r="HA36">
        <v>9999</v>
      </c>
      <c r="HB36">
        <v>999.9</v>
      </c>
      <c r="HC36">
        <v>9999</v>
      </c>
      <c r="HD36">
        <v>9999</v>
      </c>
      <c r="HE36">
        <v>1.8631</v>
      </c>
      <c r="HF36">
        <v>1.86813</v>
      </c>
      <c r="HG36">
        <v>1.86788</v>
      </c>
      <c r="HH36">
        <v>1.86902</v>
      </c>
      <c r="HI36">
        <v>1.86982</v>
      </c>
      <c r="HJ36">
        <v>1.86591</v>
      </c>
      <c r="HK36">
        <v>1.86704</v>
      </c>
      <c r="HL36">
        <v>1.8683</v>
      </c>
      <c r="HM36">
        <v>5</v>
      </c>
      <c r="HN36">
        <v>0</v>
      </c>
      <c r="HO36">
        <v>0</v>
      </c>
      <c r="HP36">
        <v>0</v>
      </c>
      <c r="HQ36" t="s">
        <v>411</v>
      </c>
      <c r="HR36" t="s">
        <v>412</v>
      </c>
      <c r="HS36" t="s">
        <v>413</v>
      </c>
      <c r="HT36" t="s">
        <v>413</v>
      </c>
      <c r="HU36" t="s">
        <v>413</v>
      </c>
      <c r="HV36" t="s">
        <v>413</v>
      </c>
      <c r="HW36">
        <v>0</v>
      </c>
      <c r="HX36">
        <v>100</v>
      </c>
      <c r="HY36">
        <v>100</v>
      </c>
      <c r="HZ36">
        <v>5.084</v>
      </c>
      <c r="IA36">
        <v>-0.0091</v>
      </c>
      <c r="IB36">
        <v>4.20922237337541</v>
      </c>
      <c r="IC36">
        <v>0.00614860080401583</v>
      </c>
      <c r="ID36">
        <v>7.47005204250058e-07</v>
      </c>
      <c r="IE36">
        <v>-6.13614996760479e-10</v>
      </c>
      <c r="IF36">
        <v>0.00504884260515054</v>
      </c>
      <c r="IG36">
        <v>-0.0226463544028373</v>
      </c>
      <c r="IH36">
        <v>0.00259345603324487</v>
      </c>
      <c r="II36">
        <v>-3.18119573220187e-05</v>
      </c>
      <c r="IJ36">
        <v>-2</v>
      </c>
      <c r="IK36">
        <v>1777</v>
      </c>
      <c r="IL36">
        <v>0</v>
      </c>
      <c r="IM36">
        <v>26</v>
      </c>
      <c r="IN36">
        <v>-121.4</v>
      </c>
      <c r="IO36">
        <v>-121.4</v>
      </c>
      <c r="IP36">
        <v>0.38208</v>
      </c>
      <c r="IQ36">
        <v>2.66602</v>
      </c>
      <c r="IR36">
        <v>1.54785</v>
      </c>
      <c r="IS36">
        <v>2.30347</v>
      </c>
      <c r="IT36">
        <v>1.34644</v>
      </c>
      <c r="IU36">
        <v>2.2998</v>
      </c>
      <c r="IV36">
        <v>34.3269</v>
      </c>
      <c r="IW36">
        <v>24.1751</v>
      </c>
      <c r="IX36">
        <v>18</v>
      </c>
      <c r="IY36">
        <v>501.557</v>
      </c>
      <c r="IZ36">
        <v>384.842</v>
      </c>
      <c r="JA36">
        <v>12.2185</v>
      </c>
      <c r="JB36">
        <v>26.1736</v>
      </c>
      <c r="JC36">
        <v>29.9999</v>
      </c>
      <c r="JD36">
        <v>26.239</v>
      </c>
      <c r="JE36">
        <v>26.1924</v>
      </c>
      <c r="JF36">
        <v>7.56152</v>
      </c>
      <c r="JG36">
        <v>53.2594</v>
      </c>
      <c r="JH36">
        <v>0</v>
      </c>
      <c r="JI36">
        <v>12.2227</v>
      </c>
      <c r="JJ36">
        <v>96.8818</v>
      </c>
      <c r="JK36">
        <v>8.75982</v>
      </c>
      <c r="JL36">
        <v>102.136</v>
      </c>
      <c r="JM36">
        <v>102.701</v>
      </c>
    </row>
    <row r="37" spans="1:273">
      <c r="A37">
        <v>21</v>
      </c>
      <c r="B37">
        <v>1510795738</v>
      </c>
      <c r="C37">
        <v>99.9000000953674</v>
      </c>
      <c r="D37" t="s">
        <v>452</v>
      </c>
      <c r="E37" t="s">
        <v>453</v>
      </c>
      <c r="F37">
        <v>5</v>
      </c>
      <c r="G37" t="s">
        <v>405</v>
      </c>
      <c r="H37" t="s">
        <v>406</v>
      </c>
      <c r="I37">
        <v>1510795730.21429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116.591498776753</v>
      </c>
      <c r="AK37">
        <v>131.700987878788</v>
      </c>
      <c r="AL37">
        <v>-3.31808725705065</v>
      </c>
      <c r="AM37">
        <v>64.0484108481649</v>
      </c>
      <c r="AN37">
        <f>(AP37 - AO37 + DI37*1E3/(8.314*(DK37+273.15)) * AR37/DH37 * AQ37) * DH37/(100*CV37) * 1000/(1000 - AP37)</f>
        <v>0</v>
      </c>
      <c r="AO37">
        <v>8.70250464691802</v>
      </c>
      <c r="AP37">
        <v>9.16005533333333</v>
      </c>
      <c r="AQ37">
        <v>-4.42905145103307e-06</v>
      </c>
      <c r="AR37">
        <v>108.117458872286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407</v>
      </c>
      <c r="AY37" t="s">
        <v>407</v>
      </c>
      <c r="AZ37">
        <v>0</v>
      </c>
      <c r="BA37">
        <v>0</v>
      </c>
      <c r="BB37">
        <f>1-AZ37/BA37</f>
        <v>0</v>
      </c>
      <c r="BC37">
        <v>0</v>
      </c>
      <c r="BD37" t="s">
        <v>407</v>
      </c>
      <c r="BE37" t="s">
        <v>407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2.96</v>
      </c>
      <c r="CW37">
        <v>0.5</v>
      </c>
      <c r="CX37" t="s">
        <v>408</v>
      </c>
      <c r="CY37">
        <v>2</v>
      </c>
      <c r="CZ37" t="b">
        <v>1</v>
      </c>
      <c r="DA37">
        <v>1510795730.21429</v>
      </c>
      <c r="DB37">
        <v>154.342285714286</v>
      </c>
      <c r="DC37">
        <v>132.53875</v>
      </c>
      <c r="DD37">
        <v>9.16187</v>
      </c>
      <c r="DE37">
        <v>8.70470357142857</v>
      </c>
      <c r="DF37">
        <v>149.200964285714</v>
      </c>
      <c r="DG37">
        <v>9.17092178571428</v>
      </c>
      <c r="DH37">
        <v>500.069571428571</v>
      </c>
      <c r="DI37">
        <v>90.3167964285714</v>
      </c>
      <c r="DJ37">
        <v>0.0999613464285714</v>
      </c>
      <c r="DK37">
        <v>18.4867392857143</v>
      </c>
      <c r="DL37">
        <v>19.9996535714286</v>
      </c>
      <c r="DM37">
        <v>999.9</v>
      </c>
      <c r="DN37">
        <v>0</v>
      </c>
      <c r="DO37">
        <v>0</v>
      </c>
      <c r="DP37">
        <v>10007.4346428571</v>
      </c>
      <c r="DQ37">
        <v>0</v>
      </c>
      <c r="DR37">
        <v>9.94662</v>
      </c>
      <c r="DS37">
        <v>21.8035178571429</v>
      </c>
      <c r="DT37">
        <v>155.769357142857</v>
      </c>
      <c r="DU37">
        <v>133.702714285714</v>
      </c>
      <c r="DV37">
        <v>0.457166964285714</v>
      </c>
      <c r="DW37">
        <v>132.53875</v>
      </c>
      <c r="DX37">
        <v>8.70470357142857</v>
      </c>
      <c r="DY37">
        <v>0.827470785714286</v>
      </c>
      <c r="DZ37">
        <v>0.786180964285714</v>
      </c>
      <c r="EA37">
        <v>4.1874975</v>
      </c>
      <c r="EB37">
        <v>3.4602075</v>
      </c>
      <c r="EC37">
        <v>1999.96321428571</v>
      </c>
      <c r="ED37">
        <v>0.980000642857143</v>
      </c>
      <c r="EE37">
        <v>0.0199993142857143</v>
      </c>
      <c r="EF37">
        <v>0</v>
      </c>
      <c r="EG37">
        <v>2.334025</v>
      </c>
      <c r="EH37">
        <v>0</v>
      </c>
      <c r="EI37">
        <v>7440.07607142857</v>
      </c>
      <c r="EJ37">
        <v>17299.8535714286</v>
      </c>
      <c r="EK37">
        <v>37.5155</v>
      </c>
      <c r="EL37">
        <v>38.2275</v>
      </c>
      <c r="EM37">
        <v>37.437</v>
      </c>
      <c r="EN37">
        <v>36.72975</v>
      </c>
      <c r="EO37">
        <v>36.4303571428571</v>
      </c>
      <c r="EP37">
        <v>1959.96321428571</v>
      </c>
      <c r="EQ37">
        <v>40</v>
      </c>
      <c r="ER37">
        <v>0</v>
      </c>
      <c r="ES37">
        <v>1680982034.7</v>
      </c>
      <c r="ET37">
        <v>0</v>
      </c>
      <c r="EU37">
        <v>2.305804</v>
      </c>
      <c r="EV37">
        <v>-0.136484623673637</v>
      </c>
      <c r="EW37">
        <v>39.729230735561</v>
      </c>
      <c r="EX37">
        <v>7440.5904</v>
      </c>
      <c r="EY37">
        <v>15</v>
      </c>
      <c r="EZ37">
        <v>0</v>
      </c>
      <c r="FA37" t="s">
        <v>409</v>
      </c>
      <c r="FB37">
        <v>1510803016.6</v>
      </c>
      <c r="FC37">
        <v>1510803015.6</v>
      </c>
      <c r="FD37">
        <v>0</v>
      </c>
      <c r="FE37">
        <v>-0.153</v>
      </c>
      <c r="FF37">
        <v>-0.016</v>
      </c>
      <c r="FG37">
        <v>6.925</v>
      </c>
      <c r="FH37">
        <v>0.526</v>
      </c>
      <c r="FI37">
        <v>420</v>
      </c>
      <c r="FJ37">
        <v>25</v>
      </c>
      <c r="FK37">
        <v>0.25</v>
      </c>
      <c r="FL37">
        <v>0.13</v>
      </c>
      <c r="FM37">
        <v>0.4570157</v>
      </c>
      <c r="FN37">
        <v>-3.85440900575894e-05</v>
      </c>
      <c r="FO37">
        <v>0.000378547368238111</v>
      </c>
      <c r="FP37">
        <v>1</v>
      </c>
      <c r="FQ37">
        <v>1</v>
      </c>
      <c r="FR37">
        <v>1</v>
      </c>
      <c r="FS37" t="s">
        <v>410</v>
      </c>
      <c r="FT37">
        <v>2.97377</v>
      </c>
      <c r="FU37">
        <v>2.75409</v>
      </c>
      <c r="FV37">
        <v>0.0320601</v>
      </c>
      <c r="FW37">
        <v>0.0278997</v>
      </c>
      <c r="FX37">
        <v>0.0512831</v>
      </c>
      <c r="FY37">
        <v>0.0498073</v>
      </c>
      <c r="FZ37">
        <v>37652.8</v>
      </c>
      <c r="GA37">
        <v>41253.3</v>
      </c>
      <c r="GB37">
        <v>35253.7</v>
      </c>
      <c r="GC37">
        <v>38489.7</v>
      </c>
      <c r="GD37">
        <v>47385.6</v>
      </c>
      <c r="GE37">
        <v>52778.2</v>
      </c>
      <c r="GF37">
        <v>55028.3</v>
      </c>
      <c r="GG37">
        <v>61677.8</v>
      </c>
      <c r="GH37">
        <v>1.99207</v>
      </c>
      <c r="GI37">
        <v>1.80352</v>
      </c>
      <c r="GJ37">
        <v>0.0597313</v>
      </c>
      <c r="GK37">
        <v>0</v>
      </c>
      <c r="GL37">
        <v>19.0174</v>
      </c>
      <c r="GM37">
        <v>999.9</v>
      </c>
      <c r="GN37">
        <v>41.491</v>
      </c>
      <c r="GO37">
        <v>30.776</v>
      </c>
      <c r="GP37">
        <v>20.4627</v>
      </c>
      <c r="GQ37">
        <v>56.3207</v>
      </c>
      <c r="GR37">
        <v>50.0801</v>
      </c>
      <c r="GS37">
        <v>1</v>
      </c>
      <c r="GT37">
        <v>-0.0645198</v>
      </c>
      <c r="GU37">
        <v>5.72309</v>
      </c>
      <c r="GV37">
        <v>20.0272</v>
      </c>
      <c r="GW37">
        <v>5.20261</v>
      </c>
      <c r="GX37">
        <v>12.0092</v>
      </c>
      <c r="GY37">
        <v>4.97555</v>
      </c>
      <c r="GZ37">
        <v>3.29293</v>
      </c>
      <c r="HA37">
        <v>9999</v>
      </c>
      <c r="HB37">
        <v>999.9</v>
      </c>
      <c r="HC37">
        <v>9999</v>
      </c>
      <c r="HD37">
        <v>9999</v>
      </c>
      <c r="HE37">
        <v>1.86311</v>
      </c>
      <c r="HF37">
        <v>1.86813</v>
      </c>
      <c r="HG37">
        <v>1.86789</v>
      </c>
      <c r="HH37">
        <v>1.86904</v>
      </c>
      <c r="HI37">
        <v>1.86983</v>
      </c>
      <c r="HJ37">
        <v>1.86592</v>
      </c>
      <c r="HK37">
        <v>1.86705</v>
      </c>
      <c r="HL37">
        <v>1.86835</v>
      </c>
      <c r="HM37">
        <v>5</v>
      </c>
      <c r="HN37">
        <v>0</v>
      </c>
      <c r="HO37">
        <v>0</v>
      </c>
      <c r="HP37">
        <v>0</v>
      </c>
      <c r="HQ37" t="s">
        <v>411</v>
      </c>
      <c r="HR37" t="s">
        <v>412</v>
      </c>
      <c r="HS37" t="s">
        <v>413</v>
      </c>
      <c r="HT37" t="s">
        <v>413</v>
      </c>
      <c r="HU37" t="s">
        <v>413</v>
      </c>
      <c r="HV37" t="s">
        <v>413</v>
      </c>
      <c r="HW37">
        <v>0</v>
      </c>
      <c r="HX37">
        <v>100</v>
      </c>
      <c r="HY37">
        <v>100</v>
      </c>
      <c r="HZ37">
        <v>4.982</v>
      </c>
      <c r="IA37">
        <v>-0.0091</v>
      </c>
      <c r="IB37">
        <v>4.20922237337541</v>
      </c>
      <c r="IC37">
        <v>0.00614860080401583</v>
      </c>
      <c r="ID37">
        <v>7.47005204250058e-07</v>
      </c>
      <c r="IE37">
        <v>-6.13614996760479e-10</v>
      </c>
      <c r="IF37">
        <v>0.00504884260515054</v>
      </c>
      <c r="IG37">
        <v>-0.0226463544028373</v>
      </c>
      <c r="IH37">
        <v>0.00259345603324487</v>
      </c>
      <c r="II37">
        <v>-3.18119573220187e-05</v>
      </c>
      <c r="IJ37">
        <v>-2</v>
      </c>
      <c r="IK37">
        <v>1777</v>
      </c>
      <c r="IL37">
        <v>0</v>
      </c>
      <c r="IM37">
        <v>26</v>
      </c>
      <c r="IN37">
        <v>-121.3</v>
      </c>
      <c r="IO37">
        <v>-121.3</v>
      </c>
      <c r="IP37">
        <v>0.344238</v>
      </c>
      <c r="IQ37">
        <v>2.66602</v>
      </c>
      <c r="IR37">
        <v>1.54785</v>
      </c>
      <c r="IS37">
        <v>2.30347</v>
      </c>
      <c r="IT37">
        <v>1.34644</v>
      </c>
      <c r="IU37">
        <v>2.39258</v>
      </c>
      <c r="IV37">
        <v>34.3269</v>
      </c>
      <c r="IW37">
        <v>24.1663</v>
      </c>
      <c r="IX37">
        <v>18</v>
      </c>
      <c r="IY37">
        <v>501.427</v>
      </c>
      <c r="IZ37">
        <v>384.849</v>
      </c>
      <c r="JA37">
        <v>12.2237</v>
      </c>
      <c r="JB37">
        <v>26.1708</v>
      </c>
      <c r="JC37">
        <v>29.9998</v>
      </c>
      <c r="JD37">
        <v>26.2356</v>
      </c>
      <c r="JE37">
        <v>26.1895</v>
      </c>
      <c r="JF37">
        <v>6.87062</v>
      </c>
      <c r="JG37">
        <v>53.2594</v>
      </c>
      <c r="JH37">
        <v>0</v>
      </c>
      <c r="JI37">
        <v>12.0607</v>
      </c>
      <c r="JJ37">
        <v>83.4124</v>
      </c>
      <c r="JK37">
        <v>8.76092</v>
      </c>
      <c r="JL37">
        <v>102.136</v>
      </c>
      <c r="JM37">
        <v>102.701</v>
      </c>
    </row>
    <row r="38" spans="1:273">
      <c r="A38">
        <v>22</v>
      </c>
      <c r="B38">
        <v>1510795743</v>
      </c>
      <c r="C38">
        <v>104.900000095367</v>
      </c>
      <c r="D38" t="s">
        <v>454</v>
      </c>
      <c r="E38" t="s">
        <v>455</v>
      </c>
      <c r="F38">
        <v>5</v>
      </c>
      <c r="G38" t="s">
        <v>405</v>
      </c>
      <c r="H38" t="s">
        <v>406</v>
      </c>
      <c r="I38">
        <v>1510795735.5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99.6313248112696</v>
      </c>
      <c r="AK38">
        <v>114.992072727273</v>
      </c>
      <c r="AL38">
        <v>-3.34789272241289</v>
      </c>
      <c r="AM38">
        <v>64.0484108481649</v>
      </c>
      <c r="AN38">
        <f>(AP38 - AO38 + DI38*1E3/(8.314*(DK38+273.15)) * AR38/DH38 * AQ38) * DH38/(100*CV38) * 1000/(1000 - AP38)</f>
        <v>0</v>
      </c>
      <c r="AO38">
        <v>8.70023385826181</v>
      </c>
      <c r="AP38">
        <v>9.15599242424242</v>
      </c>
      <c r="AQ38">
        <v>-1.14763597893408e-05</v>
      </c>
      <c r="AR38">
        <v>108.117458872286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407</v>
      </c>
      <c r="AY38" t="s">
        <v>407</v>
      </c>
      <c r="AZ38">
        <v>0</v>
      </c>
      <c r="BA38">
        <v>0</v>
      </c>
      <c r="BB38">
        <f>1-AZ38/BA38</f>
        <v>0</v>
      </c>
      <c r="BC38">
        <v>0</v>
      </c>
      <c r="BD38" t="s">
        <v>407</v>
      </c>
      <c r="BE38" t="s">
        <v>407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2.96</v>
      </c>
      <c r="CW38">
        <v>0.5</v>
      </c>
      <c r="CX38" t="s">
        <v>408</v>
      </c>
      <c r="CY38">
        <v>2</v>
      </c>
      <c r="CZ38" t="b">
        <v>1</v>
      </c>
      <c r="DA38">
        <v>1510795735.5</v>
      </c>
      <c r="DB38">
        <v>137.021259259259</v>
      </c>
      <c r="DC38">
        <v>114.963748148148</v>
      </c>
      <c r="DD38">
        <v>9.16002074074074</v>
      </c>
      <c r="DE38">
        <v>8.70240444444445</v>
      </c>
      <c r="DF38">
        <v>131.988814814815</v>
      </c>
      <c r="DG38">
        <v>9.1691037037037</v>
      </c>
      <c r="DH38">
        <v>500.076444444444</v>
      </c>
      <c r="DI38">
        <v>90.3157074074074</v>
      </c>
      <c r="DJ38">
        <v>0.100050081481481</v>
      </c>
      <c r="DK38">
        <v>18.4879037037037</v>
      </c>
      <c r="DL38">
        <v>20.0096777777778</v>
      </c>
      <c r="DM38">
        <v>999.9</v>
      </c>
      <c r="DN38">
        <v>0</v>
      </c>
      <c r="DO38">
        <v>0</v>
      </c>
      <c r="DP38">
        <v>9996.82962962963</v>
      </c>
      <c r="DQ38">
        <v>0</v>
      </c>
      <c r="DR38">
        <v>9.95608888888889</v>
      </c>
      <c r="DS38">
        <v>22.0575481481482</v>
      </c>
      <c r="DT38">
        <v>138.288</v>
      </c>
      <c r="DU38">
        <v>115.973092592593</v>
      </c>
      <c r="DV38">
        <v>0.45761762962963</v>
      </c>
      <c r="DW38">
        <v>114.963748148148</v>
      </c>
      <c r="DX38">
        <v>8.70240444444445</v>
      </c>
      <c r="DY38">
        <v>0.827293925925926</v>
      </c>
      <c r="DZ38">
        <v>0.785963888888889</v>
      </c>
      <c r="EA38">
        <v>4.18445111111111</v>
      </c>
      <c r="EB38">
        <v>3.45629481481481</v>
      </c>
      <c r="EC38">
        <v>1999.96518518519</v>
      </c>
      <c r="ED38">
        <v>0.980000555555556</v>
      </c>
      <c r="EE38">
        <v>0.0199994074074074</v>
      </c>
      <c r="EF38">
        <v>0</v>
      </c>
      <c r="EG38">
        <v>2.35701481481481</v>
      </c>
      <c r="EH38">
        <v>0</v>
      </c>
      <c r="EI38">
        <v>7443.56148148148</v>
      </c>
      <c r="EJ38">
        <v>17299.862962963</v>
      </c>
      <c r="EK38">
        <v>37.493</v>
      </c>
      <c r="EL38">
        <v>38.1941851851852</v>
      </c>
      <c r="EM38">
        <v>37.4209259259259</v>
      </c>
      <c r="EN38">
        <v>36.708</v>
      </c>
      <c r="EO38">
        <v>36.4094444444444</v>
      </c>
      <c r="EP38">
        <v>1959.96518518519</v>
      </c>
      <c r="EQ38">
        <v>40</v>
      </c>
      <c r="ER38">
        <v>0</v>
      </c>
      <c r="ES38">
        <v>1680982039.5</v>
      </c>
      <c r="ET38">
        <v>0</v>
      </c>
      <c r="EU38">
        <v>2.346356</v>
      </c>
      <c r="EV38">
        <v>-0.182984624373057</v>
      </c>
      <c r="EW38">
        <v>42.2015383649128</v>
      </c>
      <c r="EX38">
        <v>7443.7324</v>
      </c>
      <c r="EY38">
        <v>15</v>
      </c>
      <c r="EZ38">
        <v>0</v>
      </c>
      <c r="FA38" t="s">
        <v>409</v>
      </c>
      <c r="FB38">
        <v>1510803016.6</v>
      </c>
      <c r="FC38">
        <v>1510803015.6</v>
      </c>
      <c r="FD38">
        <v>0</v>
      </c>
      <c r="FE38">
        <v>-0.153</v>
      </c>
      <c r="FF38">
        <v>-0.016</v>
      </c>
      <c r="FG38">
        <v>6.925</v>
      </c>
      <c r="FH38">
        <v>0.526</v>
      </c>
      <c r="FI38">
        <v>420</v>
      </c>
      <c r="FJ38">
        <v>25</v>
      </c>
      <c r="FK38">
        <v>0.25</v>
      </c>
      <c r="FL38">
        <v>0.13</v>
      </c>
      <c r="FM38">
        <v>0.45747765</v>
      </c>
      <c r="FN38">
        <v>0.00425617260787883</v>
      </c>
      <c r="FO38">
        <v>0.000928345990189004</v>
      </c>
      <c r="FP38">
        <v>1</v>
      </c>
      <c r="FQ38">
        <v>1</v>
      </c>
      <c r="FR38">
        <v>1</v>
      </c>
      <c r="FS38" t="s">
        <v>410</v>
      </c>
      <c r="FT38">
        <v>2.97389</v>
      </c>
      <c r="FU38">
        <v>2.75366</v>
      </c>
      <c r="FV38">
        <v>0.0280186</v>
      </c>
      <c r="FW38">
        <v>0.0237337</v>
      </c>
      <c r="FX38">
        <v>0.0512637</v>
      </c>
      <c r="FY38">
        <v>0.0497984</v>
      </c>
      <c r="FZ38">
        <v>37810.2</v>
      </c>
      <c r="GA38">
        <v>41430.5</v>
      </c>
      <c r="GB38">
        <v>35253.9</v>
      </c>
      <c r="GC38">
        <v>38490.1</v>
      </c>
      <c r="GD38">
        <v>47386.6</v>
      </c>
      <c r="GE38">
        <v>52779.1</v>
      </c>
      <c r="GF38">
        <v>55028.3</v>
      </c>
      <c r="GG38">
        <v>61678.4</v>
      </c>
      <c r="GH38">
        <v>1.99203</v>
      </c>
      <c r="GI38">
        <v>1.80343</v>
      </c>
      <c r="GJ38">
        <v>0.0606515</v>
      </c>
      <c r="GK38">
        <v>0</v>
      </c>
      <c r="GL38">
        <v>19.0185</v>
      </c>
      <c r="GM38">
        <v>999.9</v>
      </c>
      <c r="GN38">
        <v>41.491</v>
      </c>
      <c r="GO38">
        <v>30.796</v>
      </c>
      <c r="GP38">
        <v>20.4852</v>
      </c>
      <c r="GQ38">
        <v>56.5107</v>
      </c>
      <c r="GR38">
        <v>50.024</v>
      </c>
      <c r="GS38">
        <v>1</v>
      </c>
      <c r="GT38">
        <v>-0.062063</v>
      </c>
      <c r="GU38">
        <v>6.21565</v>
      </c>
      <c r="GV38">
        <v>20.0097</v>
      </c>
      <c r="GW38">
        <v>5.20276</v>
      </c>
      <c r="GX38">
        <v>12.0098</v>
      </c>
      <c r="GY38">
        <v>4.97565</v>
      </c>
      <c r="GZ38">
        <v>3.29295</v>
      </c>
      <c r="HA38">
        <v>9999</v>
      </c>
      <c r="HB38">
        <v>999.9</v>
      </c>
      <c r="HC38">
        <v>9999</v>
      </c>
      <c r="HD38">
        <v>9999</v>
      </c>
      <c r="HE38">
        <v>1.86313</v>
      </c>
      <c r="HF38">
        <v>1.86813</v>
      </c>
      <c r="HG38">
        <v>1.86788</v>
      </c>
      <c r="HH38">
        <v>1.86904</v>
      </c>
      <c r="HI38">
        <v>1.86983</v>
      </c>
      <c r="HJ38">
        <v>1.86593</v>
      </c>
      <c r="HK38">
        <v>1.86706</v>
      </c>
      <c r="HL38">
        <v>1.86831</v>
      </c>
      <c r="HM38">
        <v>5</v>
      </c>
      <c r="HN38">
        <v>0</v>
      </c>
      <c r="HO38">
        <v>0</v>
      </c>
      <c r="HP38">
        <v>0</v>
      </c>
      <c r="HQ38" t="s">
        <v>411</v>
      </c>
      <c r="HR38" t="s">
        <v>412</v>
      </c>
      <c r="HS38" t="s">
        <v>413</v>
      </c>
      <c r="HT38" t="s">
        <v>413</v>
      </c>
      <c r="HU38" t="s">
        <v>413</v>
      </c>
      <c r="HV38" t="s">
        <v>413</v>
      </c>
      <c r="HW38">
        <v>0</v>
      </c>
      <c r="HX38">
        <v>100</v>
      </c>
      <c r="HY38">
        <v>100</v>
      </c>
      <c r="HZ38">
        <v>4.878</v>
      </c>
      <c r="IA38">
        <v>-0.0091</v>
      </c>
      <c r="IB38">
        <v>4.20922237337541</v>
      </c>
      <c r="IC38">
        <v>0.00614860080401583</v>
      </c>
      <c r="ID38">
        <v>7.47005204250058e-07</v>
      </c>
      <c r="IE38">
        <v>-6.13614996760479e-10</v>
      </c>
      <c r="IF38">
        <v>0.00504884260515054</v>
      </c>
      <c r="IG38">
        <v>-0.0226463544028373</v>
      </c>
      <c r="IH38">
        <v>0.00259345603324487</v>
      </c>
      <c r="II38">
        <v>-3.18119573220187e-05</v>
      </c>
      <c r="IJ38">
        <v>-2</v>
      </c>
      <c r="IK38">
        <v>1777</v>
      </c>
      <c r="IL38">
        <v>0</v>
      </c>
      <c r="IM38">
        <v>26</v>
      </c>
      <c r="IN38">
        <v>-121.2</v>
      </c>
      <c r="IO38">
        <v>-121.2</v>
      </c>
      <c r="IP38">
        <v>0.310059</v>
      </c>
      <c r="IQ38">
        <v>2.66968</v>
      </c>
      <c r="IR38">
        <v>1.54785</v>
      </c>
      <c r="IS38">
        <v>2.30347</v>
      </c>
      <c r="IT38">
        <v>1.34644</v>
      </c>
      <c r="IU38">
        <v>2.42554</v>
      </c>
      <c r="IV38">
        <v>34.3269</v>
      </c>
      <c r="IW38">
        <v>24.1751</v>
      </c>
      <c r="IX38">
        <v>18</v>
      </c>
      <c r="IY38">
        <v>501.369</v>
      </c>
      <c r="IZ38">
        <v>384.773</v>
      </c>
      <c r="JA38">
        <v>12.1199</v>
      </c>
      <c r="JB38">
        <v>26.1681</v>
      </c>
      <c r="JC38">
        <v>30.0016</v>
      </c>
      <c r="JD38">
        <v>26.2329</v>
      </c>
      <c r="JE38">
        <v>26.1863</v>
      </c>
      <c r="JF38">
        <v>6.10753</v>
      </c>
      <c r="JG38">
        <v>53.2594</v>
      </c>
      <c r="JH38">
        <v>0</v>
      </c>
      <c r="JI38">
        <v>12.0457</v>
      </c>
      <c r="JJ38">
        <v>63.1442</v>
      </c>
      <c r="JK38">
        <v>8.76602</v>
      </c>
      <c r="JL38">
        <v>102.137</v>
      </c>
      <c r="JM38">
        <v>102.702</v>
      </c>
    </row>
    <row r="39" spans="1:273">
      <c r="A39">
        <v>23</v>
      </c>
      <c r="B39">
        <v>1510795748</v>
      </c>
      <c r="C39">
        <v>109.900000095367</v>
      </c>
      <c r="D39" t="s">
        <v>456</v>
      </c>
      <c r="E39" t="s">
        <v>457</v>
      </c>
      <c r="F39">
        <v>5</v>
      </c>
      <c r="G39" t="s">
        <v>405</v>
      </c>
      <c r="H39" t="s">
        <v>406</v>
      </c>
      <c r="I39">
        <v>1510795740.21429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82.696943266187</v>
      </c>
      <c r="AK39">
        <v>98.2082830303031</v>
      </c>
      <c r="AL39">
        <v>-3.36622211927486</v>
      </c>
      <c r="AM39">
        <v>64.0484108481649</v>
      </c>
      <c r="AN39">
        <f>(AP39 - AO39 + DI39*1E3/(8.314*(DK39+273.15)) * AR39/DH39 * AQ39) * DH39/(100*CV39) * 1000/(1000 - AP39)</f>
        <v>0</v>
      </c>
      <c r="AO39">
        <v>8.69829280470957</v>
      </c>
      <c r="AP39">
        <v>9.15038884848484</v>
      </c>
      <c r="AQ39">
        <v>-1.31709065957303e-05</v>
      </c>
      <c r="AR39">
        <v>108.117458872286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407</v>
      </c>
      <c r="AY39" t="s">
        <v>407</v>
      </c>
      <c r="AZ39">
        <v>0</v>
      </c>
      <c r="BA39">
        <v>0</v>
      </c>
      <c r="BB39">
        <f>1-AZ39/BA39</f>
        <v>0</v>
      </c>
      <c r="BC39">
        <v>0</v>
      </c>
      <c r="BD39" t="s">
        <v>407</v>
      </c>
      <c r="BE39" t="s">
        <v>407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2.96</v>
      </c>
      <c r="CW39">
        <v>0.5</v>
      </c>
      <c r="CX39" t="s">
        <v>408</v>
      </c>
      <c r="CY39">
        <v>2</v>
      </c>
      <c r="CZ39" t="b">
        <v>1</v>
      </c>
      <c r="DA39">
        <v>1510795740.21429</v>
      </c>
      <c r="DB39">
        <v>121.486335714286</v>
      </c>
      <c r="DC39">
        <v>99.1614285714286</v>
      </c>
      <c r="DD39">
        <v>9.15720964285714</v>
      </c>
      <c r="DE39">
        <v>8.70045071428571</v>
      </c>
      <c r="DF39">
        <v>116.551139285714</v>
      </c>
      <c r="DG39">
        <v>9.16633857142857</v>
      </c>
      <c r="DH39">
        <v>500.072285714286</v>
      </c>
      <c r="DI39">
        <v>90.3157607142857</v>
      </c>
      <c r="DJ39">
        <v>0.100007517857143</v>
      </c>
      <c r="DK39">
        <v>18.48795</v>
      </c>
      <c r="DL39">
        <v>20.0118571428571</v>
      </c>
      <c r="DM39">
        <v>999.9</v>
      </c>
      <c r="DN39">
        <v>0</v>
      </c>
      <c r="DO39">
        <v>0</v>
      </c>
      <c r="DP39">
        <v>9998.46071428571</v>
      </c>
      <c r="DQ39">
        <v>0</v>
      </c>
      <c r="DR39">
        <v>9.9642025</v>
      </c>
      <c r="DS39">
        <v>22.3248642857143</v>
      </c>
      <c r="DT39">
        <v>122.609010714286</v>
      </c>
      <c r="DU39">
        <v>100.031792857143</v>
      </c>
      <c r="DV39">
        <v>0.456759678571429</v>
      </c>
      <c r="DW39">
        <v>99.1614285714286</v>
      </c>
      <c r="DX39">
        <v>8.70045071428571</v>
      </c>
      <c r="DY39">
        <v>0.827040571428571</v>
      </c>
      <c r="DZ39">
        <v>0.785788</v>
      </c>
      <c r="EA39">
        <v>4.180085</v>
      </c>
      <c r="EB39">
        <v>3.45312464285714</v>
      </c>
      <c r="EC39">
        <v>1999.97535714286</v>
      </c>
      <c r="ED39">
        <v>0.980000535714286</v>
      </c>
      <c r="EE39">
        <v>0.0199994285714286</v>
      </c>
      <c r="EF39">
        <v>0</v>
      </c>
      <c r="EG39">
        <v>2.35271071428571</v>
      </c>
      <c r="EH39">
        <v>0</v>
      </c>
      <c r="EI39">
        <v>7447.08642857143</v>
      </c>
      <c r="EJ39">
        <v>17299.95</v>
      </c>
      <c r="EK39">
        <v>37.473</v>
      </c>
      <c r="EL39">
        <v>38.1604285714286</v>
      </c>
      <c r="EM39">
        <v>37.4015714285714</v>
      </c>
      <c r="EN39">
        <v>36.6781785714286</v>
      </c>
      <c r="EO39">
        <v>36.3905</v>
      </c>
      <c r="EP39">
        <v>1959.97535714286</v>
      </c>
      <c r="EQ39">
        <v>40</v>
      </c>
      <c r="ER39">
        <v>0</v>
      </c>
      <c r="ES39">
        <v>1680982044.9</v>
      </c>
      <c r="ET39">
        <v>0</v>
      </c>
      <c r="EU39">
        <v>2.32581923076923</v>
      </c>
      <c r="EV39">
        <v>0.17537435722058</v>
      </c>
      <c r="EW39">
        <v>45.8396580708542</v>
      </c>
      <c r="EX39">
        <v>7447.58653846154</v>
      </c>
      <c r="EY39">
        <v>15</v>
      </c>
      <c r="EZ39">
        <v>0</v>
      </c>
      <c r="FA39" t="s">
        <v>409</v>
      </c>
      <c r="FB39">
        <v>1510803016.6</v>
      </c>
      <c r="FC39">
        <v>1510803015.6</v>
      </c>
      <c r="FD39">
        <v>0</v>
      </c>
      <c r="FE39">
        <v>-0.153</v>
      </c>
      <c r="FF39">
        <v>-0.016</v>
      </c>
      <c r="FG39">
        <v>6.925</v>
      </c>
      <c r="FH39">
        <v>0.526</v>
      </c>
      <c r="FI39">
        <v>420</v>
      </c>
      <c r="FJ39">
        <v>25</v>
      </c>
      <c r="FK39">
        <v>0.25</v>
      </c>
      <c r="FL39">
        <v>0.13</v>
      </c>
      <c r="FM39">
        <v>0.45713875</v>
      </c>
      <c r="FN39">
        <v>-0.00346347467167005</v>
      </c>
      <c r="FO39">
        <v>0.00131328378026229</v>
      </c>
      <c r="FP39">
        <v>1</v>
      </c>
      <c r="FQ39">
        <v>1</v>
      </c>
      <c r="FR39">
        <v>1</v>
      </c>
      <c r="FS39" t="s">
        <v>410</v>
      </c>
      <c r="FT39">
        <v>2.97381</v>
      </c>
      <c r="FU39">
        <v>2.75389</v>
      </c>
      <c r="FV39">
        <v>0.0238778</v>
      </c>
      <c r="FW39">
        <v>0.0193646</v>
      </c>
      <c r="FX39">
        <v>0.0512384</v>
      </c>
      <c r="FY39">
        <v>0.0497942</v>
      </c>
      <c r="FZ39">
        <v>37971.3</v>
      </c>
      <c r="GA39">
        <v>41616.1</v>
      </c>
      <c r="GB39">
        <v>35253.9</v>
      </c>
      <c r="GC39">
        <v>38490.2</v>
      </c>
      <c r="GD39">
        <v>47387.9</v>
      </c>
      <c r="GE39">
        <v>52779.4</v>
      </c>
      <c r="GF39">
        <v>55028.5</v>
      </c>
      <c r="GG39">
        <v>61678.5</v>
      </c>
      <c r="GH39">
        <v>1.99227</v>
      </c>
      <c r="GI39">
        <v>1.8035</v>
      </c>
      <c r="GJ39">
        <v>0.0584647</v>
      </c>
      <c r="GK39">
        <v>0</v>
      </c>
      <c r="GL39">
        <v>19.019</v>
      </c>
      <c r="GM39">
        <v>999.9</v>
      </c>
      <c r="GN39">
        <v>41.491</v>
      </c>
      <c r="GO39">
        <v>30.776</v>
      </c>
      <c r="GP39">
        <v>20.4629</v>
      </c>
      <c r="GQ39">
        <v>56.3707</v>
      </c>
      <c r="GR39">
        <v>50.4928</v>
      </c>
      <c r="GS39">
        <v>1</v>
      </c>
      <c r="GT39">
        <v>-0.062406</v>
      </c>
      <c r="GU39">
        <v>6.02306</v>
      </c>
      <c r="GV39">
        <v>20.0174</v>
      </c>
      <c r="GW39">
        <v>5.20291</v>
      </c>
      <c r="GX39">
        <v>12.0094</v>
      </c>
      <c r="GY39">
        <v>4.97575</v>
      </c>
      <c r="GZ39">
        <v>3.293</v>
      </c>
      <c r="HA39">
        <v>9999</v>
      </c>
      <c r="HB39">
        <v>999.9</v>
      </c>
      <c r="HC39">
        <v>9999</v>
      </c>
      <c r="HD39">
        <v>9999</v>
      </c>
      <c r="HE39">
        <v>1.86315</v>
      </c>
      <c r="HF39">
        <v>1.86814</v>
      </c>
      <c r="HG39">
        <v>1.86791</v>
      </c>
      <c r="HH39">
        <v>1.86904</v>
      </c>
      <c r="HI39">
        <v>1.86983</v>
      </c>
      <c r="HJ39">
        <v>1.86593</v>
      </c>
      <c r="HK39">
        <v>1.86706</v>
      </c>
      <c r="HL39">
        <v>1.86834</v>
      </c>
      <c r="HM39">
        <v>5</v>
      </c>
      <c r="HN39">
        <v>0</v>
      </c>
      <c r="HO39">
        <v>0</v>
      </c>
      <c r="HP39">
        <v>0</v>
      </c>
      <c r="HQ39" t="s">
        <v>411</v>
      </c>
      <c r="HR39" t="s">
        <v>412</v>
      </c>
      <c r="HS39" t="s">
        <v>413</v>
      </c>
      <c r="HT39" t="s">
        <v>413</v>
      </c>
      <c r="HU39" t="s">
        <v>413</v>
      </c>
      <c r="HV39" t="s">
        <v>413</v>
      </c>
      <c r="HW39">
        <v>0</v>
      </c>
      <c r="HX39">
        <v>100</v>
      </c>
      <c r="HY39">
        <v>100</v>
      </c>
      <c r="HZ39">
        <v>4.774</v>
      </c>
      <c r="IA39">
        <v>-0.0092</v>
      </c>
      <c r="IB39">
        <v>4.20922237337541</v>
      </c>
      <c r="IC39">
        <v>0.00614860080401583</v>
      </c>
      <c r="ID39">
        <v>7.47005204250058e-07</v>
      </c>
      <c r="IE39">
        <v>-6.13614996760479e-10</v>
      </c>
      <c r="IF39">
        <v>0.00504884260515054</v>
      </c>
      <c r="IG39">
        <v>-0.0226463544028373</v>
      </c>
      <c r="IH39">
        <v>0.00259345603324487</v>
      </c>
      <c r="II39">
        <v>-3.18119573220187e-05</v>
      </c>
      <c r="IJ39">
        <v>-2</v>
      </c>
      <c r="IK39">
        <v>1777</v>
      </c>
      <c r="IL39">
        <v>0</v>
      </c>
      <c r="IM39">
        <v>26</v>
      </c>
      <c r="IN39">
        <v>-121.1</v>
      </c>
      <c r="IO39">
        <v>-121.1</v>
      </c>
      <c r="IP39">
        <v>0.270996</v>
      </c>
      <c r="IQ39">
        <v>2.6709</v>
      </c>
      <c r="IR39">
        <v>1.54785</v>
      </c>
      <c r="IS39">
        <v>2.30347</v>
      </c>
      <c r="IT39">
        <v>1.34644</v>
      </c>
      <c r="IU39">
        <v>2.44629</v>
      </c>
      <c r="IV39">
        <v>34.3269</v>
      </c>
      <c r="IW39">
        <v>24.1838</v>
      </c>
      <c r="IX39">
        <v>18</v>
      </c>
      <c r="IY39">
        <v>501.507</v>
      </c>
      <c r="IZ39">
        <v>384.795</v>
      </c>
      <c r="JA39">
        <v>12.0405</v>
      </c>
      <c r="JB39">
        <v>26.1647</v>
      </c>
      <c r="JC39">
        <v>30.0003</v>
      </c>
      <c r="JD39">
        <v>26.23</v>
      </c>
      <c r="JE39">
        <v>26.1837</v>
      </c>
      <c r="JF39">
        <v>5.41141</v>
      </c>
      <c r="JG39">
        <v>52.9859</v>
      </c>
      <c r="JH39">
        <v>0</v>
      </c>
      <c r="JI39">
        <v>12.0354</v>
      </c>
      <c r="JJ39">
        <v>49.7299</v>
      </c>
      <c r="JK39">
        <v>8.77628</v>
      </c>
      <c r="JL39">
        <v>102.137</v>
      </c>
      <c r="JM39">
        <v>102.702</v>
      </c>
    </row>
    <row r="40" spans="1:273">
      <c r="A40">
        <v>24</v>
      </c>
      <c r="B40">
        <v>1510795753</v>
      </c>
      <c r="C40">
        <v>114.900000095367</v>
      </c>
      <c r="D40" t="s">
        <v>458</v>
      </c>
      <c r="E40" t="s">
        <v>459</v>
      </c>
      <c r="F40">
        <v>5</v>
      </c>
      <c r="G40" t="s">
        <v>405</v>
      </c>
      <c r="H40" t="s">
        <v>406</v>
      </c>
      <c r="I40">
        <v>1510795745.5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65.5896844934638</v>
      </c>
      <c r="AK40">
        <v>81.2970036363636</v>
      </c>
      <c r="AL40">
        <v>-3.37907823383406</v>
      </c>
      <c r="AM40">
        <v>64.0484108481649</v>
      </c>
      <c r="AN40">
        <f>(AP40 - AO40 + DI40*1E3/(8.314*(DK40+273.15)) * AR40/DH40 * AQ40) * DH40/(100*CV40) * 1000/(1000 - AP40)</f>
        <v>0</v>
      </c>
      <c r="AO40">
        <v>8.70267611538365</v>
      </c>
      <c r="AP40">
        <v>9.14753733333333</v>
      </c>
      <c r="AQ40">
        <v>-6.66035235295871e-06</v>
      </c>
      <c r="AR40">
        <v>108.117458872286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407</v>
      </c>
      <c r="AY40" t="s">
        <v>407</v>
      </c>
      <c r="AZ40">
        <v>0</v>
      </c>
      <c r="BA40">
        <v>0</v>
      </c>
      <c r="BB40">
        <f>1-AZ40/BA40</f>
        <v>0</v>
      </c>
      <c r="BC40">
        <v>0</v>
      </c>
      <c r="BD40" t="s">
        <v>407</v>
      </c>
      <c r="BE40" t="s">
        <v>407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2.96</v>
      </c>
      <c r="CW40">
        <v>0.5</v>
      </c>
      <c r="CX40" t="s">
        <v>408</v>
      </c>
      <c r="CY40">
        <v>2</v>
      </c>
      <c r="CZ40" t="b">
        <v>1</v>
      </c>
      <c r="DA40">
        <v>1510795745.5</v>
      </c>
      <c r="DB40">
        <v>103.934914814815</v>
      </c>
      <c r="DC40">
        <v>81.3635962962963</v>
      </c>
      <c r="DD40">
        <v>9.15316851851852</v>
      </c>
      <c r="DE40">
        <v>8.70081518518518</v>
      </c>
      <c r="DF40">
        <v>99.1094370370371</v>
      </c>
      <c r="DG40">
        <v>9.16236407407407</v>
      </c>
      <c r="DH40">
        <v>500.076222222222</v>
      </c>
      <c r="DI40">
        <v>90.3157444444444</v>
      </c>
      <c r="DJ40">
        <v>0.100003225925926</v>
      </c>
      <c r="DK40">
        <v>18.4837</v>
      </c>
      <c r="DL40">
        <v>20.0014814814815</v>
      </c>
      <c r="DM40">
        <v>999.9</v>
      </c>
      <c r="DN40">
        <v>0</v>
      </c>
      <c r="DO40">
        <v>0</v>
      </c>
      <c r="DP40">
        <v>9994.41592592592</v>
      </c>
      <c r="DQ40">
        <v>0</v>
      </c>
      <c r="DR40">
        <v>9.96763148148148</v>
      </c>
      <c r="DS40">
        <v>22.5712518518519</v>
      </c>
      <c r="DT40">
        <v>104.894988888889</v>
      </c>
      <c r="DU40">
        <v>82.0777555555556</v>
      </c>
      <c r="DV40">
        <v>0.452354222222222</v>
      </c>
      <c r="DW40">
        <v>81.3635962962963</v>
      </c>
      <c r="DX40">
        <v>8.70081518518518</v>
      </c>
      <c r="DY40">
        <v>0.826675444444444</v>
      </c>
      <c r="DZ40">
        <v>0.785820740740741</v>
      </c>
      <c r="EA40">
        <v>4.17379148148148</v>
      </c>
      <c r="EB40">
        <v>3.45371333333333</v>
      </c>
      <c r="EC40">
        <v>1999.98851851852</v>
      </c>
      <c r="ED40">
        <v>0.980000555555556</v>
      </c>
      <c r="EE40">
        <v>0.0199994074074074</v>
      </c>
      <c r="EF40">
        <v>0</v>
      </c>
      <c r="EG40">
        <v>2.35178148148148</v>
      </c>
      <c r="EH40">
        <v>0</v>
      </c>
      <c r="EI40">
        <v>7451.17925925926</v>
      </c>
      <c r="EJ40">
        <v>17300.062962963</v>
      </c>
      <c r="EK40">
        <v>37.451</v>
      </c>
      <c r="EL40">
        <v>38.1387777777778</v>
      </c>
      <c r="EM40">
        <v>37.3795925925926</v>
      </c>
      <c r="EN40">
        <v>36.6548518518519</v>
      </c>
      <c r="EO40">
        <v>36.3633333333333</v>
      </c>
      <c r="EP40">
        <v>1959.98851851852</v>
      </c>
      <c r="EQ40">
        <v>40</v>
      </c>
      <c r="ER40">
        <v>0</v>
      </c>
      <c r="ES40">
        <v>1680982049.7</v>
      </c>
      <c r="ET40">
        <v>0</v>
      </c>
      <c r="EU40">
        <v>2.32138846153846</v>
      </c>
      <c r="EV40">
        <v>-0.0340683725243221</v>
      </c>
      <c r="EW40">
        <v>49.1278632700492</v>
      </c>
      <c r="EX40">
        <v>7451.25346153846</v>
      </c>
      <c r="EY40">
        <v>15</v>
      </c>
      <c r="EZ40">
        <v>0</v>
      </c>
      <c r="FA40" t="s">
        <v>409</v>
      </c>
      <c r="FB40">
        <v>1510803016.6</v>
      </c>
      <c r="FC40">
        <v>1510803015.6</v>
      </c>
      <c r="FD40">
        <v>0</v>
      </c>
      <c r="FE40">
        <v>-0.153</v>
      </c>
      <c r="FF40">
        <v>-0.016</v>
      </c>
      <c r="FG40">
        <v>6.925</v>
      </c>
      <c r="FH40">
        <v>0.526</v>
      </c>
      <c r="FI40">
        <v>420</v>
      </c>
      <c r="FJ40">
        <v>25</v>
      </c>
      <c r="FK40">
        <v>0.25</v>
      </c>
      <c r="FL40">
        <v>0.13</v>
      </c>
      <c r="FM40">
        <v>0.453805375</v>
      </c>
      <c r="FN40">
        <v>-0.0507158836773002</v>
      </c>
      <c r="FO40">
        <v>0.00622565632157566</v>
      </c>
      <c r="FP40">
        <v>1</v>
      </c>
      <c r="FQ40">
        <v>1</v>
      </c>
      <c r="FR40">
        <v>1</v>
      </c>
      <c r="FS40" t="s">
        <v>410</v>
      </c>
      <c r="FT40">
        <v>2.97382</v>
      </c>
      <c r="FU40">
        <v>2.75372</v>
      </c>
      <c r="FV40">
        <v>0.0196326</v>
      </c>
      <c r="FW40">
        <v>0.0150364</v>
      </c>
      <c r="FX40">
        <v>0.0512294</v>
      </c>
      <c r="FY40">
        <v>0.0498703</v>
      </c>
      <c r="FZ40">
        <v>38136.2</v>
      </c>
      <c r="GA40">
        <v>41799.4</v>
      </c>
      <c r="GB40">
        <v>35253.8</v>
      </c>
      <c r="GC40">
        <v>38490</v>
      </c>
      <c r="GD40">
        <v>47388.2</v>
      </c>
      <c r="GE40">
        <v>52775</v>
      </c>
      <c r="GF40">
        <v>55028.5</v>
      </c>
      <c r="GG40">
        <v>61678.5</v>
      </c>
      <c r="GH40">
        <v>1.99218</v>
      </c>
      <c r="GI40">
        <v>1.80352</v>
      </c>
      <c r="GJ40">
        <v>0.0581145</v>
      </c>
      <c r="GK40">
        <v>0</v>
      </c>
      <c r="GL40">
        <v>19.0207</v>
      </c>
      <c r="GM40">
        <v>999.9</v>
      </c>
      <c r="GN40">
        <v>41.466</v>
      </c>
      <c r="GO40">
        <v>30.776</v>
      </c>
      <c r="GP40">
        <v>20.4496</v>
      </c>
      <c r="GQ40">
        <v>56.4107</v>
      </c>
      <c r="GR40">
        <v>50.2564</v>
      </c>
      <c r="GS40">
        <v>1</v>
      </c>
      <c r="GT40">
        <v>-0.0629624</v>
      </c>
      <c r="GU40">
        <v>5.87932</v>
      </c>
      <c r="GV40">
        <v>20.0225</v>
      </c>
      <c r="GW40">
        <v>5.20336</v>
      </c>
      <c r="GX40">
        <v>12.0094</v>
      </c>
      <c r="GY40">
        <v>4.9757</v>
      </c>
      <c r="GZ40">
        <v>3.293</v>
      </c>
      <c r="HA40">
        <v>9999</v>
      </c>
      <c r="HB40">
        <v>999.9</v>
      </c>
      <c r="HC40">
        <v>9999</v>
      </c>
      <c r="HD40">
        <v>9999</v>
      </c>
      <c r="HE40">
        <v>1.86313</v>
      </c>
      <c r="HF40">
        <v>1.86813</v>
      </c>
      <c r="HG40">
        <v>1.86792</v>
      </c>
      <c r="HH40">
        <v>1.86902</v>
      </c>
      <c r="HI40">
        <v>1.86983</v>
      </c>
      <c r="HJ40">
        <v>1.86592</v>
      </c>
      <c r="HK40">
        <v>1.86707</v>
      </c>
      <c r="HL40">
        <v>1.86834</v>
      </c>
      <c r="HM40">
        <v>5</v>
      </c>
      <c r="HN40">
        <v>0</v>
      </c>
      <c r="HO40">
        <v>0</v>
      </c>
      <c r="HP40">
        <v>0</v>
      </c>
      <c r="HQ40" t="s">
        <v>411</v>
      </c>
      <c r="HR40" t="s">
        <v>412</v>
      </c>
      <c r="HS40" t="s">
        <v>413</v>
      </c>
      <c r="HT40" t="s">
        <v>413</v>
      </c>
      <c r="HU40" t="s">
        <v>413</v>
      </c>
      <c r="HV40" t="s">
        <v>413</v>
      </c>
      <c r="HW40">
        <v>0</v>
      </c>
      <c r="HX40">
        <v>100</v>
      </c>
      <c r="HY40">
        <v>100</v>
      </c>
      <c r="HZ40">
        <v>4.669</v>
      </c>
      <c r="IA40">
        <v>-0.0093</v>
      </c>
      <c r="IB40">
        <v>4.20922237337541</v>
      </c>
      <c r="IC40">
        <v>0.00614860080401583</v>
      </c>
      <c r="ID40">
        <v>7.47005204250058e-07</v>
      </c>
      <c r="IE40">
        <v>-6.13614996760479e-10</v>
      </c>
      <c r="IF40">
        <v>0.00504884260515054</v>
      </c>
      <c r="IG40">
        <v>-0.0226463544028373</v>
      </c>
      <c r="IH40">
        <v>0.00259345603324487</v>
      </c>
      <c r="II40">
        <v>-3.18119573220187e-05</v>
      </c>
      <c r="IJ40">
        <v>-2</v>
      </c>
      <c r="IK40">
        <v>1777</v>
      </c>
      <c r="IL40">
        <v>0</v>
      </c>
      <c r="IM40">
        <v>26</v>
      </c>
      <c r="IN40">
        <v>-121.1</v>
      </c>
      <c r="IO40">
        <v>-121</v>
      </c>
      <c r="IP40">
        <v>0.238037</v>
      </c>
      <c r="IQ40">
        <v>2.68066</v>
      </c>
      <c r="IR40">
        <v>1.54785</v>
      </c>
      <c r="IS40">
        <v>2.30347</v>
      </c>
      <c r="IT40">
        <v>1.34644</v>
      </c>
      <c r="IU40">
        <v>2.42798</v>
      </c>
      <c r="IV40">
        <v>34.3269</v>
      </c>
      <c r="IW40">
        <v>24.1838</v>
      </c>
      <c r="IX40">
        <v>18</v>
      </c>
      <c r="IY40">
        <v>501.417</v>
      </c>
      <c r="IZ40">
        <v>384.788</v>
      </c>
      <c r="JA40">
        <v>12.0146</v>
      </c>
      <c r="JB40">
        <v>26.162</v>
      </c>
      <c r="JC40">
        <v>29.9998</v>
      </c>
      <c r="JD40">
        <v>26.2273</v>
      </c>
      <c r="JE40">
        <v>26.1808</v>
      </c>
      <c r="JF40">
        <v>4.67162</v>
      </c>
      <c r="JG40">
        <v>52.9859</v>
      </c>
      <c r="JH40">
        <v>0</v>
      </c>
      <c r="JI40">
        <v>12.0393</v>
      </c>
      <c r="JJ40">
        <v>29.5258</v>
      </c>
      <c r="JK40">
        <v>8.77867</v>
      </c>
      <c r="JL40">
        <v>102.137</v>
      </c>
      <c r="JM40">
        <v>102.702</v>
      </c>
    </row>
    <row r="41" spans="1:273">
      <c r="A41">
        <v>25</v>
      </c>
      <c r="B41">
        <v>1510795850</v>
      </c>
      <c r="C41">
        <v>211.900000095367</v>
      </c>
      <c r="D41" t="s">
        <v>460</v>
      </c>
      <c r="E41" t="s">
        <v>461</v>
      </c>
      <c r="F41">
        <v>5</v>
      </c>
      <c r="G41" t="s">
        <v>405</v>
      </c>
      <c r="H41" t="s">
        <v>406</v>
      </c>
      <c r="I41">
        <v>1510795842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423.704666455652</v>
      </c>
      <c r="AK41">
        <v>420.936872727273</v>
      </c>
      <c r="AL41">
        <v>-0.00205085034695773</v>
      </c>
      <c r="AM41">
        <v>64.0484108481649</v>
      </c>
      <c r="AN41">
        <f>(AP41 - AO41 + DI41*1E3/(8.314*(DK41+273.15)) * AR41/DH41 * AQ41) * DH41/(100*CV41) * 1000/(1000 - AP41)</f>
        <v>0</v>
      </c>
      <c r="AO41">
        <v>8.67941480837609</v>
      </c>
      <c r="AP41">
        <v>9.16291127272727</v>
      </c>
      <c r="AQ41">
        <v>-0.000303557726578247</v>
      </c>
      <c r="AR41">
        <v>108.117458872286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407</v>
      </c>
      <c r="AY41" t="s">
        <v>407</v>
      </c>
      <c r="AZ41">
        <v>0</v>
      </c>
      <c r="BA41">
        <v>0</v>
      </c>
      <c r="BB41">
        <f>1-AZ41/BA41</f>
        <v>0</v>
      </c>
      <c r="BC41">
        <v>0</v>
      </c>
      <c r="BD41" t="s">
        <v>407</v>
      </c>
      <c r="BE41" t="s">
        <v>407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2.96</v>
      </c>
      <c r="CW41">
        <v>0.5</v>
      </c>
      <c r="CX41" t="s">
        <v>408</v>
      </c>
      <c r="CY41">
        <v>2</v>
      </c>
      <c r="CZ41" t="b">
        <v>1</v>
      </c>
      <c r="DA41">
        <v>1510795842</v>
      </c>
      <c r="DB41">
        <v>417.046225806452</v>
      </c>
      <c r="DC41">
        <v>420.047967741936</v>
      </c>
      <c r="DD41">
        <v>9.18305774193549</v>
      </c>
      <c r="DE41">
        <v>8.68173548387097</v>
      </c>
      <c r="DF41">
        <v>410.231225806452</v>
      </c>
      <c r="DG41">
        <v>9.1917564516129</v>
      </c>
      <c r="DH41">
        <v>500.07335483871</v>
      </c>
      <c r="DI41">
        <v>90.3097774193549</v>
      </c>
      <c r="DJ41">
        <v>0.100009719354839</v>
      </c>
      <c r="DK41">
        <v>18.4972709677419</v>
      </c>
      <c r="DL41">
        <v>20.0211161290323</v>
      </c>
      <c r="DM41">
        <v>999.9</v>
      </c>
      <c r="DN41">
        <v>0</v>
      </c>
      <c r="DO41">
        <v>0</v>
      </c>
      <c r="DP41">
        <v>10002.7622580645</v>
      </c>
      <c r="DQ41">
        <v>0</v>
      </c>
      <c r="DR41">
        <v>9.92953</v>
      </c>
      <c r="DS41">
        <v>-3.00177419354839</v>
      </c>
      <c r="DT41">
        <v>420.911387096774</v>
      </c>
      <c r="DU41">
        <v>423.726677419355</v>
      </c>
      <c r="DV41">
        <v>0.501322193548387</v>
      </c>
      <c r="DW41">
        <v>420.047967741936</v>
      </c>
      <c r="DX41">
        <v>8.68173548387097</v>
      </c>
      <c r="DY41">
        <v>0.829319838709677</v>
      </c>
      <c r="DZ41">
        <v>0.784045580645161</v>
      </c>
      <c r="EA41">
        <v>4.21929967741935</v>
      </c>
      <c r="EB41">
        <v>3.42168322580645</v>
      </c>
      <c r="EC41">
        <v>1999.96451612903</v>
      </c>
      <c r="ED41">
        <v>0.979997516129032</v>
      </c>
      <c r="EE41">
        <v>0.0200026161290323</v>
      </c>
      <c r="EF41">
        <v>0</v>
      </c>
      <c r="EG41">
        <v>2.29782580645161</v>
      </c>
      <c r="EH41">
        <v>0</v>
      </c>
      <c r="EI41">
        <v>7355.91806451613</v>
      </c>
      <c r="EJ41">
        <v>17299.8451612903</v>
      </c>
      <c r="EK41">
        <v>38.0057741935484</v>
      </c>
      <c r="EL41">
        <v>39.0602580645161</v>
      </c>
      <c r="EM41">
        <v>37.9210967741935</v>
      </c>
      <c r="EN41">
        <v>37.6065806451613</v>
      </c>
      <c r="EO41">
        <v>36.8667096774194</v>
      </c>
      <c r="EP41">
        <v>1959.96161290323</v>
      </c>
      <c r="EQ41">
        <v>40.0035483870968</v>
      </c>
      <c r="ER41">
        <v>0</v>
      </c>
      <c r="ES41">
        <v>1680982146.9</v>
      </c>
      <c r="ET41">
        <v>0</v>
      </c>
      <c r="EU41">
        <v>2.31070384615385</v>
      </c>
      <c r="EV41">
        <v>-0.122588037286026</v>
      </c>
      <c r="EW41">
        <v>-32.5189743310057</v>
      </c>
      <c r="EX41">
        <v>7355.54230769231</v>
      </c>
      <c r="EY41">
        <v>15</v>
      </c>
      <c r="EZ41">
        <v>0</v>
      </c>
      <c r="FA41" t="s">
        <v>409</v>
      </c>
      <c r="FB41">
        <v>1510803016.6</v>
      </c>
      <c r="FC41">
        <v>1510803015.6</v>
      </c>
      <c r="FD41">
        <v>0</v>
      </c>
      <c r="FE41">
        <v>-0.153</v>
      </c>
      <c r="FF41">
        <v>-0.016</v>
      </c>
      <c r="FG41">
        <v>6.925</v>
      </c>
      <c r="FH41">
        <v>0.526</v>
      </c>
      <c r="FI41">
        <v>420</v>
      </c>
      <c r="FJ41">
        <v>25</v>
      </c>
      <c r="FK41">
        <v>0.25</v>
      </c>
      <c r="FL41">
        <v>0.13</v>
      </c>
      <c r="FM41">
        <v>0.507927125</v>
      </c>
      <c r="FN41">
        <v>-0.161694382739212</v>
      </c>
      <c r="FO41">
        <v>0.0156803225655397</v>
      </c>
      <c r="FP41">
        <v>1</v>
      </c>
      <c r="FQ41">
        <v>1</v>
      </c>
      <c r="FR41">
        <v>1</v>
      </c>
      <c r="FS41" t="s">
        <v>410</v>
      </c>
      <c r="FT41">
        <v>2.9739</v>
      </c>
      <c r="FU41">
        <v>2.75365</v>
      </c>
      <c r="FV41">
        <v>0.0897709</v>
      </c>
      <c r="FW41">
        <v>0.0915375</v>
      </c>
      <c r="FX41">
        <v>0.0512967</v>
      </c>
      <c r="FY41">
        <v>0.0497118</v>
      </c>
      <c r="FZ41">
        <v>35411.5</v>
      </c>
      <c r="GA41">
        <v>38558.3</v>
      </c>
      <c r="GB41">
        <v>35256.3</v>
      </c>
      <c r="GC41">
        <v>38494</v>
      </c>
      <c r="GD41">
        <v>47389.7</v>
      </c>
      <c r="GE41">
        <v>52791.6</v>
      </c>
      <c r="GF41">
        <v>55032</v>
      </c>
      <c r="GG41">
        <v>61685.1</v>
      </c>
      <c r="GH41">
        <v>1.99288</v>
      </c>
      <c r="GI41">
        <v>1.80572</v>
      </c>
      <c r="GJ41">
        <v>0.061281</v>
      </c>
      <c r="GK41">
        <v>0</v>
      </c>
      <c r="GL41">
        <v>18.99</v>
      </c>
      <c r="GM41">
        <v>999.9</v>
      </c>
      <c r="GN41">
        <v>41.344</v>
      </c>
      <c r="GO41">
        <v>30.766</v>
      </c>
      <c r="GP41">
        <v>20.3809</v>
      </c>
      <c r="GQ41">
        <v>56.4607</v>
      </c>
      <c r="GR41">
        <v>50.3405</v>
      </c>
      <c r="GS41">
        <v>1</v>
      </c>
      <c r="GT41">
        <v>-0.0674466</v>
      </c>
      <c r="GU41">
        <v>5.93204</v>
      </c>
      <c r="GV41">
        <v>20.0219</v>
      </c>
      <c r="GW41">
        <v>5.20336</v>
      </c>
      <c r="GX41">
        <v>12.0098</v>
      </c>
      <c r="GY41">
        <v>4.97555</v>
      </c>
      <c r="GZ41">
        <v>3.29295</v>
      </c>
      <c r="HA41">
        <v>9999</v>
      </c>
      <c r="HB41">
        <v>999.9</v>
      </c>
      <c r="HC41">
        <v>9999</v>
      </c>
      <c r="HD41">
        <v>9999</v>
      </c>
      <c r="HE41">
        <v>1.86314</v>
      </c>
      <c r="HF41">
        <v>1.86813</v>
      </c>
      <c r="HG41">
        <v>1.86786</v>
      </c>
      <c r="HH41">
        <v>1.86905</v>
      </c>
      <c r="HI41">
        <v>1.86983</v>
      </c>
      <c r="HJ41">
        <v>1.86589</v>
      </c>
      <c r="HK41">
        <v>1.86704</v>
      </c>
      <c r="HL41">
        <v>1.86832</v>
      </c>
      <c r="HM41">
        <v>5</v>
      </c>
      <c r="HN41">
        <v>0</v>
      </c>
      <c r="HO41">
        <v>0</v>
      </c>
      <c r="HP41">
        <v>0</v>
      </c>
      <c r="HQ41" t="s">
        <v>411</v>
      </c>
      <c r="HR41" t="s">
        <v>412</v>
      </c>
      <c r="HS41" t="s">
        <v>413</v>
      </c>
      <c r="HT41" t="s">
        <v>413</v>
      </c>
      <c r="HU41" t="s">
        <v>413</v>
      </c>
      <c r="HV41" t="s">
        <v>413</v>
      </c>
      <c r="HW41">
        <v>0</v>
      </c>
      <c r="HX41">
        <v>100</v>
      </c>
      <c r="HY41">
        <v>100</v>
      </c>
      <c r="HZ41">
        <v>6.815</v>
      </c>
      <c r="IA41">
        <v>-0.009</v>
      </c>
      <c r="IB41">
        <v>4.20922237337541</v>
      </c>
      <c r="IC41">
        <v>0.00614860080401583</v>
      </c>
      <c r="ID41">
        <v>7.47005204250058e-07</v>
      </c>
      <c r="IE41">
        <v>-6.13614996760479e-10</v>
      </c>
      <c r="IF41">
        <v>0.00504884260515054</v>
      </c>
      <c r="IG41">
        <v>-0.0226463544028373</v>
      </c>
      <c r="IH41">
        <v>0.00259345603324487</v>
      </c>
      <c r="II41">
        <v>-3.18119573220187e-05</v>
      </c>
      <c r="IJ41">
        <v>-2</v>
      </c>
      <c r="IK41">
        <v>1777</v>
      </c>
      <c r="IL41">
        <v>0</v>
      </c>
      <c r="IM41">
        <v>26</v>
      </c>
      <c r="IN41">
        <v>-119.4</v>
      </c>
      <c r="IO41">
        <v>-119.4</v>
      </c>
      <c r="IP41">
        <v>1.01929</v>
      </c>
      <c r="IQ41">
        <v>2.64282</v>
      </c>
      <c r="IR41">
        <v>1.54785</v>
      </c>
      <c r="IS41">
        <v>2.30347</v>
      </c>
      <c r="IT41">
        <v>1.34644</v>
      </c>
      <c r="IU41">
        <v>2.33398</v>
      </c>
      <c r="IV41">
        <v>34.3269</v>
      </c>
      <c r="IW41">
        <v>24.1751</v>
      </c>
      <c r="IX41">
        <v>18</v>
      </c>
      <c r="IY41">
        <v>501.372</v>
      </c>
      <c r="IZ41">
        <v>385.587</v>
      </c>
      <c r="JA41">
        <v>12.2162</v>
      </c>
      <c r="JB41">
        <v>26.1036</v>
      </c>
      <c r="JC41">
        <v>30.0002</v>
      </c>
      <c r="JD41">
        <v>26.1723</v>
      </c>
      <c r="JE41">
        <v>26.1261</v>
      </c>
      <c r="JF41">
        <v>20.4868</v>
      </c>
      <c r="JG41">
        <v>53.2755</v>
      </c>
      <c r="JH41">
        <v>0</v>
      </c>
      <c r="JI41">
        <v>12.2091</v>
      </c>
      <c r="JJ41">
        <v>426.851</v>
      </c>
      <c r="JK41">
        <v>8.72066</v>
      </c>
      <c r="JL41">
        <v>102.143</v>
      </c>
      <c r="JM41">
        <v>102.713</v>
      </c>
    </row>
    <row r="42" spans="1:273">
      <c r="A42">
        <v>26</v>
      </c>
      <c r="B42">
        <v>1510795855</v>
      </c>
      <c r="C42">
        <v>216.900000095367</v>
      </c>
      <c r="D42" t="s">
        <v>462</v>
      </c>
      <c r="E42" t="s">
        <v>463</v>
      </c>
      <c r="F42">
        <v>5</v>
      </c>
      <c r="G42" t="s">
        <v>405</v>
      </c>
      <c r="H42" t="s">
        <v>406</v>
      </c>
      <c r="I42">
        <v>1510795847.15517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423.831414305685</v>
      </c>
      <c r="AK42">
        <v>421.05663030303</v>
      </c>
      <c r="AL42">
        <v>0.0305692610407627</v>
      </c>
      <c r="AM42">
        <v>64.0484108481649</v>
      </c>
      <c r="AN42">
        <f>(AP42 - AO42 + DI42*1E3/(8.314*(DK42+273.15)) * AR42/DH42 * AQ42) * DH42/(100*CV42) * 1000/(1000 - AP42)</f>
        <v>0</v>
      </c>
      <c r="AO42">
        <v>8.67755801862131</v>
      </c>
      <c r="AP42">
        <v>9.15727878787879</v>
      </c>
      <c r="AQ42">
        <v>-9.34506528129507e-05</v>
      </c>
      <c r="AR42">
        <v>108.117458872286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407</v>
      </c>
      <c r="AY42" t="s">
        <v>407</v>
      </c>
      <c r="AZ42">
        <v>0</v>
      </c>
      <c r="BA42">
        <v>0</v>
      </c>
      <c r="BB42">
        <f>1-AZ42/BA42</f>
        <v>0</v>
      </c>
      <c r="BC42">
        <v>0</v>
      </c>
      <c r="BD42" t="s">
        <v>407</v>
      </c>
      <c r="BE42" t="s">
        <v>407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2.96</v>
      </c>
      <c r="CW42">
        <v>0.5</v>
      </c>
      <c r="CX42" t="s">
        <v>408</v>
      </c>
      <c r="CY42">
        <v>2</v>
      </c>
      <c r="CZ42" t="b">
        <v>1</v>
      </c>
      <c r="DA42">
        <v>1510795847.15517</v>
      </c>
      <c r="DB42">
        <v>417.08275862069</v>
      </c>
      <c r="DC42">
        <v>420.207</v>
      </c>
      <c r="DD42">
        <v>9.17034344827586</v>
      </c>
      <c r="DE42">
        <v>8.67943482758621</v>
      </c>
      <c r="DF42">
        <v>410.267551724138</v>
      </c>
      <c r="DG42">
        <v>9.17925413793104</v>
      </c>
      <c r="DH42">
        <v>500.071517241379</v>
      </c>
      <c r="DI42">
        <v>90.3093</v>
      </c>
      <c r="DJ42">
        <v>0.0999902862068966</v>
      </c>
      <c r="DK42">
        <v>18.4955034482759</v>
      </c>
      <c r="DL42">
        <v>20.0160517241379</v>
      </c>
      <c r="DM42">
        <v>999.9</v>
      </c>
      <c r="DN42">
        <v>0</v>
      </c>
      <c r="DO42">
        <v>0</v>
      </c>
      <c r="DP42">
        <v>10000.8568965517</v>
      </c>
      <c r="DQ42">
        <v>0</v>
      </c>
      <c r="DR42">
        <v>9.92953</v>
      </c>
      <c r="DS42">
        <v>-3.12425724137931</v>
      </c>
      <c r="DT42">
        <v>420.942931034483</v>
      </c>
      <c r="DU42">
        <v>423.886068965517</v>
      </c>
      <c r="DV42">
        <v>0.490908689655172</v>
      </c>
      <c r="DW42">
        <v>420.207</v>
      </c>
      <c r="DX42">
        <v>8.67943482758621</v>
      </c>
      <c r="DY42">
        <v>0.828167310344828</v>
      </c>
      <c r="DZ42">
        <v>0.78383375862069</v>
      </c>
      <c r="EA42">
        <v>4.19948344827586</v>
      </c>
      <c r="EB42">
        <v>3.41785655172414</v>
      </c>
      <c r="EC42">
        <v>1999.98068965517</v>
      </c>
      <c r="ED42">
        <v>0.979998310344828</v>
      </c>
      <c r="EE42">
        <v>0.0200017689655172</v>
      </c>
      <c r="EF42">
        <v>0</v>
      </c>
      <c r="EG42">
        <v>2.28465517241379</v>
      </c>
      <c r="EH42">
        <v>0</v>
      </c>
      <c r="EI42">
        <v>7353.48931034483</v>
      </c>
      <c r="EJ42">
        <v>17299.9896551724</v>
      </c>
      <c r="EK42">
        <v>38.1031724137931</v>
      </c>
      <c r="EL42">
        <v>39.1893448275862</v>
      </c>
      <c r="EM42">
        <v>38.0062068965517</v>
      </c>
      <c r="EN42">
        <v>37.743275862069</v>
      </c>
      <c r="EO42">
        <v>36.9566206896552</v>
      </c>
      <c r="EP42">
        <v>1959.98</v>
      </c>
      <c r="EQ42">
        <v>40.0010344827586</v>
      </c>
      <c r="ER42">
        <v>0</v>
      </c>
      <c r="ES42">
        <v>1680982151.7</v>
      </c>
      <c r="ET42">
        <v>0</v>
      </c>
      <c r="EU42">
        <v>2.30054230769231</v>
      </c>
      <c r="EV42">
        <v>-0.368810253421237</v>
      </c>
      <c r="EW42">
        <v>-23.1459828900454</v>
      </c>
      <c r="EX42">
        <v>7353.33615384615</v>
      </c>
      <c r="EY42">
        <v>15</v>
      </c>
      <c r="EZ42">
        <v>0</v>
      </c>
      <c r="FA42" t="s">
        <v>409</v>
      </c>
      <c r="FB42">
        <v>1510803016.6</v>
      </c>
      <c r="FC42">
        <v>1510803015.6</v>
      </c>
      <c r="FD42">
        <v>0</v>
      </c>
      <c r="FE42">
        <v>-0.153</v>
      </c>
      <c r="FF42">
        <v>-0.016</v>
      </c>
      <c r="FG42">
        <v>6.925</v>
      </c>
      <c r="FH42">
        <v>0.526</v>
      </c>
      <c r="FI42">
        <v>420</v>
      </c>
      <c r="FJ42">
        <v>25</v>
      </c>
      <c r="FK42">
        <v>0.25</v>
      </c>
      <c r="FL42">
        <v>0.13</v>
      </c>
      <c r="FM42">
        <v>0.498188125</v>
      </c>
      <c r="FN42">
        <v>-0.129843861163228</v>
      </c>
      <c r="FO42">
        <v>0.0126378944353628</v>
      </c>
      <c r="FP42">
        <v>1</v>
      </c>
      <c r="FQ42">
        <v>1</v>
      </c>
      <c r="FR42">
        <v>1</v>
      </c>
      <c r="FS42" t="s">
        <v>410</v>
      </c>
      <c r="FT42">
        <v>2.97392</v>
      </c>
      <c r="FU42">
        <v>2.75399</v>
      </c>
      <c r="FV42">
        <v>0.0898077</v>
      </c>
      <c r="FW42">
        <v>0.0919824</v>
      </c>
      <c r="FX42">
        <v>0.0512721</v>
      </c>
      <c r="FY42">
        <v>0.0497064</v>
      </c>
      <c r="FZ42">
        <v>35410.7</v>
      </c>
      <c r="GA42">
        <v>38539.6</v>
      </c>
      <c r="GB42">
        <v>35256.9</v>
      </c>
      <c r="GC42">
        <v>38494.1</v>
      </c>
      <c r="GD42">
        <v>47391.4</v>
      </c>
      <c r="GE42">
        <v>52792.4</v>
      </c>
      <c r="GF42">
        <v>55032.5</v>
      </c>
      <c r="GG42">
        <v>61685.6</v>
      </c>
      <c r="GH42">
        <v>1.9929</v>
      </c>
      <c r="GI42">
        <v>1.80572</v>
      </c>
      <c r="GJ42">
        <v>0.0600889</v>
      </c>
      <c r="GK42">
        <v>0</v>
      </c>
      <c r="GL42">
        <v>18.9883</v>
      </c>
      <c r="GM42">
        <v>999.9</v>
      </c>
      <c r="GN42">
        <v>41.344</v>
      </c>
      <c r="GO42">
        <v>30.766</v>
      </c>
      <c r="GP42">
        <v>20.3781</v>
      </c>
      <c r="GQ42">
        <v>56.5007</v>
      </c>
      <c r="GR42">
        <v>49.8758</v>
      </c>
      <c r="GS42">
        <v>1</v>
      </c>
      <c r="GT42">
        <v>-0.067904</v>
      </c>
      <c r="GU42">
        <v>5.74735</v>
      </c>
      <c r="GV42">
        <v>20.0282</v>
      </c>
      <c r="GW42">
        <v>5.20217</v>
      </c>
      <c r="GX42">
        <v>12.0091</v>
      </c>
      <c r="GY42">
        <v>4.9758</v>
      </c>
      <c r="GZ42">
        <v>3.29295</v>
      </c>
      <c r="HA42">
        <v>9999</v>
      </c>
      <c r="HB42">
        <v>999.9</v>
      </c>
      <c r="HC42">
        <v>9999</v>
      </c>
      <c r="HD42">
        <v>9999</v>
      </c>
      <c r="HE42">
        <v>1.86314</v>
      </c>
      <c r="HF42">
        <v>1.86813</v>
      </c>
      <c r="HG42">
        <v>1.86788</v>
      </c>
      <c r="HH42">
        <v>1.86905</v>
      </c>
      <c r="HI42">
        <v>1.86983</v>
      </c>
      <c r="HJ42">
        <v>1.86593</v>
      </c>
      <c r="HK42">
        <v>1.86705</v>
      </c>
      <c r="HL42">
        <v>1.86835</v>
      </c>
      <c r="HM42">
        <v>5</v>
      </c>
      <c r="HN42">
        <v>0</v>
      </c>
      <c r="HO42">
        <v>0</v>
      </c>
      <c r="HP42">
        <v>0</v>
      </c>
      <c r="HQ42" t="s">
        <v>411</v>
      </c>
      <c r="HR42" t="s">
        <v>412</v>
      </c>
      <c r="HS42" t="s">
        <v>413</v>
      </c>
      <c r="HT42" t="s">
        <v>413</v>
      </c>
      <c r="HU42" t="s">
        <v>413</v>
      </c>
      <c r="HV42" t="s">
        <v>413</v>
      </c>
      <c r="HW42">
        <v>0</v>
      </c>
      <c r="HX42">
        <v>100</v>
      </c>
      <c r="HY42">
        <v>100</v>
      </c>
      <c r="HZ42">
        <v>6.817</v>
      </c>
      <c r="IA42">
        <v>-0.0091</v>
      </c>
      <c r="IB42">
        <v>4.20922237337541</v>
      </c>
      <c r="IC42">
        <v>0.00614860080401583</v>
      </c>
      <c r="ID42">
        <v>7.47005204250058e-07</v>
      </c>
      <c r="IE42">
        <v>-6.13614996760479e-10</v>
      </c>
      <c r="IF42">
        <v>0.00504884260515054</v>
      </c>
      <c r="IG42">
        <v>-0.0226463544028373</v>
      </c>
      <c r="IH42">
        <v>0.00259345603324487</v>
      </c>
      <c r="II42">
        <v>-3.18119573220187e-05</v>
      </c>
      <c r="IJ42">
        <v>-2</v>
      </c>
      <c r="IK42">
        <v>1777</v>
      </c>
      <c r="IL42">
        <v>0</v>
      </c>
      <c r="IM42">
        <v>26</v>
      </c>
      <c r="IN42">
        <v>-119.4</v>
      </c>
      <c r="IO42">
        <v>-119.3</v>
      </c>
      <c r="IP42">
        <v>1.04614</v>
      </c>
      <c r="IQ42">
        <v>2.63916</v>
      </c>
      <c r="IR42">
        <v>1.54785</v>
      </c>
      <c r="IS42">
        <v>2.30347</v>
      </c>
      <c r="IT42">
        <v>1.34644</v>
      </c>
      <c r="IU42">
        <v>2.41089</v>
      </c>
      <c r="IV42">
        <v>34.3042</v>
      </c>
      <c r="IW42">
        <v>24.1838</v>
      </c>
      <c r="IX42">
        <v>18</v>
      </c>
      <c r="IY42">
        <v>501.363</v>
      </c>
      <c r="IZ42">
        <v>385.567</v>
      </c>
      <c r="JA42">
        <v>12.178</v>
      </c>
      <c r="JB42">
        <v>26.1002</v>
      </c>
      <c r="JC42">
        <v>29.9998</v>
      </c>
      <c r="JD42">
        <v>26.1695</v>
      </c>
      <c r="JE42">
        <v>26.1233</v>
      </c>
      <c r="JF42">
        <v>20.9958</v>
      </c>
      <c r="JG42">
        <v>53.2755</v>
      </c>
      <c r="JH42">
        <v>0</v>
      </c>
      <c r="JI42">
        <v>12.2018</v>
      </c>
      <c r="JJ42">
        <v>440.267</v>
      </c>
      <c r="JK42">
        <v>8.72562</v>
      </c>
      <c r="JL42">
        <v>102.145</v>
      </c>
      <c r="JM42">
        <v>102.713</v>
      </c>
    </row>
    <row r="43" spans="1:273">
      <c r="A43">
        <v>27</v>
      </c>
      <c r="B43">
        <v>1510795860</v>
      </c>
      <c r="C43">
        <v>221.900000095367</v>
      </c>
      <c r="D43" t="s">
        <v>464</v>
      </c>
      <c r="E43" t="s">
        <v>465</v>
      </c>
      <c r="F43">
        <v>5</v>
      </c>
      <c r="G43" t="s">
        <v>405</v>
      </c>
      <c r="H43" t="s">
        <v>406</v>
      </c>
      <c r="I43">
        <v>1510795852.23214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432.133809812984</v>
      </c>
      <c r="AK43">
        <v>424.661309090909</v>
      </c>
      <c r="AL43">
        <v>0.947891658157498</v>
      </c>
      <c r="AM43">
        <v>64.0484108481649</v>
      </c>
      <c r="AN43">
        <f>(AP43 - AO43 + DI43*1E3/(8.314*(DK43+273.15)) * AR43/DH43 * AQ43) * DH43/(100*CV43) * 1000/(1000 - AP43)</f>
        <v>0</v>
      </c>
      <c r="AO43">
        <v>8.67539566782756</v>
      </c>
      <c r="AP43">
        <v>9.15517521212121</v>
      </c>
      <c r="AQ43">
        <v>-2.30467523969073e-05</v>
      </c>
      <c r="AR43">
        <v>108.117458872286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407</v>
      </c>
      <c r="AY43" t="s">
        <v>407</v>
      </c>
      <c r="AZ43">
        <v>0</v>
      </c>
      <c r="BA43">
        <v>0</v>
      </c>
      <c r="BB43">
        <f>1-AZ43/BA43</f>
        <v>0</v>
      </c>
      <c r="BC43">
        <v>0</v>
      </c>
      <c r="BD43" t="s">
        <v>407</v>
      </c>
      <c r="BE43" t="s">
        <v>407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2.96</v>
      </c>
      <c r="CW43">
        <v>0.5</v>
      </c>
      <c r="CX43" t="s">
        <v>408</v>
      </c>
      <c r="CY43">
        <v>2</v>
      </c>
      <c r="CZ43" t="b">
        <v>1</v>
      </c>
      <c r="DA43">
        <v>1510795852.23214</v>
      </c>
      <c r="DB43">
        <v>417.63925</v>
      </c>
      <c r="DC43">
        <v>423.087785714286</v>
      </c>
      <c r="DD43">
        <v>9.16136142857143</v>
      </c>
      <c r="DE43">
        <v>8.67761607142857</v>
      </c>
      <c r="DF43">
        <v>410.8205</v>
      </c>
      <c r="DG43">
        <v>9.1704225</v>
      </c>
      <c r="DH43">
        <v>500.0695</v>
      </c>
      <c r="DI43">
        <v>90.3088857142857</v>
      </c>
      <c r="DJ43">
        <v>0.09994895</v>
      </c>
      <c r="DK43">
        <v>18.4907107142857</v>
      </c>
      <c r="DL43">
        <v>19.9988857142857</v>
      </c>
      <c r="DM43">
        <v>999.9</v>
      </c>
      <c r="DN43">
        <v>0</v>
      </c>
      <c r="DO43">
        <v>0</v>
      </c>
      <c r="DP43">
        <v>10001.7982142857</v>
      </c>
      <c r="DQ43">
        <v>0</v>
      </c>
      <c r="DR43">
        <v>9.93263285714285</v>
      </c>
      <c r="DS43">
        <v>-5.44846964285714</v>
      </c>
      <c r="DT43">
        <v>421.500785714286</v>
      </c>
      <c r="DU43">
        <v>426.79125</v>
      </c>
      <c r="DV43">
        <v>0.483745214285714</v>
      </c>
      <c r="DW43">
        <v>423.087785714286</v>
      </c>
      <c r="DX43">
        <v>8.67761607142857</v>
      </c>
      <c r="DY43">
        <v>0.827352321428571</v>
      </c>
      <c r="DZ43">
        <v>0.783665928571428</v>
      </c>
      <c r="EA43">
        <v>4.18545678571429</v>
      </c>
      <c r="EB43">
        <v>3.41482392857143</v>
      </c>
      <c r="EC43">
        <v>1999.9475</v>
      </c>
      <c r="ED43">
        <v>0.97999875</v>
      </c>
      <c r="EE43">
        <v>0.0200013</v>
      </c>
      <c r="EF43">
        <v>0</v>
      </c>
      <c r="EG43">
        <v>2.27682857142857</v>
      </c>
      <c r="EH43">
        <v>0</v>
      </c>
      <c r="EI43">
        <v>7351.16357142857</v>
      </c>
      <c r="EJ43">
        <v>17299.7142857143</v>
      </c>
      <c r="EK43">
        <v>38.205</v>
      </c>
      <c r="EL43">
        <v>39.3077142857143</v>
      </c>
      <c r="EM43">
        <v>38.0979285714286</v>
      </c>
      <c r="EN43">
        <v>37.8747857142857</v>
      </c>
      <c r="EO43">
        <v>37.0510714285714</v>
      </c>
      <c r="EP43">
        <v>1959.94678571429</v>
      </c>
      <c r="EQ43">
        <v>40.0007142857143</v>
      </c>
      <c r="ER43">
        <v>0</v>
      </c>
      <c r="ES43">
        <v>1680982157.1</v>
      </c>
      <c r="ET43">
        <v>0</v>
      </c>
      <c r="EU43">
        <v>2.272392</v>
      </c>
      <c r="EV43">
        <v>0.0969769340758943</v>
      </c>
      <c r="EW43">
        <v>-26.770769250128</v>
      </c>
      <c r="EX43">
        <v>7350.7776</v>
      </c>
      <c r="EY43">
        <v>15</v>
      </c>
      <c r="EZ43">
        <v>0</v>
      </c>
      <c r="FA43" t="s">
        <v>409</v>
      </c>
      <c r="FB43">
        <v>1510803016.6</v>
      </c>
      <c r="FC43">
        <v>1510803015.6</v>
      </c>
      <c r="FD43">
        <v>0</v>
      </c>
      <c r="FE43">
        <v>-0.153</v>
      </c>
      <c r="FF43">
        <v>-0.016</v>
      </c>
      <c r="FG43">
        <v>6.925</v>
      </c>
      <c r="FH43">
        <v>0.526</v>
      </c>
      <c r="FI43">
        <v>420</v>
      </c>
      <c r="FJ43">
        <v>25</v>
      </c>
      <c r="FK43">
        <v>0.25</v>
      </c>
      <c r="FL43">
        <v>0.13</v>
      </c>
      <c r="FM43">
        <v>0.4879392</v>
      </c>
      <c r="FN43">
        <v>-0.0836804127579737</v>
      </c>
      <c r="FO43">
        <v>0.00855271518349583</v>
      </c>
      <c r="FP43">
        <v>1</v>
      </c>
      <c r="FQ43">
        <v>1</v>
      </c>
      <c r="FR43">
        <v>1</v>
      </c>
      <c r="FS43" t="s">
        <v>410</v>
      </c>
      <c r="FT43">
        <v>2.97385</v>
      </c>
      <c r="FU43">
        <v>2.7538</v>
      </c>
      <c r="FV43">
        <v>0.090508</v>
      </c>
      <c r="FW43">
        <v>0.0942016</v>
      </c>
      <c r="FX43">
        <v>0.0512663</v>
      </c>
      <c r="FY43">
        <v>0.0496984</v>
      </c>
      <c r="FZ43">
        <v>35383.7</v>
      </c>
      <c r="GA43">
        <v>38445.8</v>
      </c>
      <c r="GB43">
        <v>35257.1</v>
      </c>
      <c r="GC43">
        <v>38494.4</v>
      </c>
      <c r="GD43">
        <v>47392.1</v>
      </c>
      <c r="GE43">
        <v>52793.3</v>
      </c>
      <c r="GF43">
        <v>55032.9</v>
      </c>
      <c r="GG43">
        <v>61686</v>
      </c>
      <c r="GH43">
        <v>1.99275</v>
      </c>
      <c r="GI43">
        <v>1.80593</v>
      </c>
      <c r="GJ43">
        <v>0.0597909</v>
      </c>
      <c r="GK43">
        <v>0</v>
      </c>
      <c r="GL43">
        <v>18.9871</v>
      </c>
      <c r="GM43">
        <v>999.9</v>
      </c>
      <c r="GN43">
        <v>41.344</v>
      </c>
      <c r="GO43">
        <v>30.766</v>
      </c>
      <c r="GP43">
        <v>20.3806</v>
      </c>
      <c r="GQ43">
        <v>56.4807</v>
      </c>
      <c r="GR43">
        <v>50.3646</v>
      </c>
      <c r="GS43">
        <v>1</v>
      </c>
      <c r="GT43">
        <v>-0.0693445</v>
      </c>
      <c r="GU43">
        <v>5.54989</v>
      </c>
      <c r="GV43">
        <v>20.0351</v>
      </c>
      <c r="GW43">
        <v>5.20172</v>
      </c>
      <c r="GX43">
        <v>12.0086</v>
      </c>
      <c r="GY43">
        <v>4.97555</v>
      </c>
      <c r="GZ43">
        <v>3.29298</v>
      </c>
      <c r="HA43">
        <v>9999</v>
      </c>
      <c r="HB43">
        <v>999.9</v>
      </c>
      <c r="HC43">
        <v>9999</v>
      </c>
      <c r="HD43">
        <v>9999</v>
      </c>
      <c r="HE43">
        <v>1.86314</v>
      </c>
      <c r="HF43">
        <v>1.86814</v>
      </c>
      <c r="HG43">
        <v>1.86789</v>
      </c>
      <c r="HH43">
        <v>1.86905</v>
      </c>
      <c r="HI43">
        <v>1.86983</v>
      </c>
      <c r="HJ43">
        <v>1.86594</v>
      </c>
      <c r="HK43">
        <v>1.86704</v>
      </c>
      <c r="HL43">
        <v>1.86836</v>
      </c>
      <c r="HM43">
        <v>5</v>
      </c>
      <c r="HN43">
        <v>0</v>
      </c>
      <c r="HO43">
        <v>0</v>
      </c>
      <c r="HP43">
        <v>0</v>
      </c>
      <c r="HQ43" t="s">
        <v>411</v>
      </c>
      <c r="HR43" t="s">
        <v>412</v>
      </c>
      <c r="HS43" t="s">
        <v>413</v>
      </c>
      <c r="HT43" t="s">
        <v>413</v>
      </c>
      <c r="HU43" t="s">
        <v>413</v>
      </c>
      <c r="HV43" t="s">
        <v>413</v>
      </c>
      <c r="HW43">
        <v>0</v>
      </c>
      <c r="HX43">
        <v>100</v>
      </c>
      <c r="HY43">
        <v>100</v>
      </c>
      <c r="HZ43">
        <v>6.843</v>
      </c>
      <c r="IA43">
        <v>-0.0092</v>
      </c>
      <c r="IB43">
        <v>4.20922237337541</v>
      </c>
      <c r="IC43">
        <v>0.00614860080401583</v>
      </c>
      <c r="ID43">
        <v>7.47005204250058e-07</v>
      </c>
      <c r="IE43">
        <v>-6.13614996760479e-10</v>
      </c>
      <c r="IF43">
        <v>0.00504884260515054</v>
      </c>
      <c r="IG43">
        <v>-0.0226463544028373</v>
      </c>
      <c r="IH43">
        <v>0.00259345603324487</v>
      </c>
      <c r="II43">
        <v>-3.18119573220187e-05</v>
      </c>
      <c r="IJ43">
        <v>-2</v>
      </c>
      <c r="IK43">
        <v>1777</v>
      </c>
      <c r="IL43">
        <v>0</v>
      </c>
      <c r="IM43">
        <v>26</v>
      </c>
      <c r="IN43">
        <v>-119.3</v>
      </c>
      <c r="IO43">
        <v>-119.3</v>
      </c>
      <c r="IP43">
        <v>1.07544</v>
      </c>
      <c r="IQ43">
        <v>2.6355</v>
      </c>
      <c r="IR43">
        <v>1.54785</v>
      </c>
      <c r="IS43">
        <v>2.30347</v>
      </c>
      <c r="IT43">
        <v>1.34644</v>
      </c>
      <c r="IU43">
        <v>2.42676</v>
      </c>
      <c r="IV43">
        <v>34.3269</v>
      </c>
      <c r="IW43">
        <v>24.1838</v>
      </c>
      <c r="IX43">
        <v>18</v>
      </c>
      <c r="IY43">
        <v>501.234</v>
      </c>
      <c r="IZ43">
        <v>385.654</v>
      </c>
      <c r="JA43">
        <v>12.1761</v>
      </c>
      <c r="JB43">
        <v>26.097</v>
      </c>
      <c r="JC43">
        <v>29.9991</v>
      </c>
      <c r="JD43">
        <v>26.1662</v>
      </c>
      <c r="JE43">
        <v>26.1202</v>
      </c>
      <c r="JF43">
        <v>21.6623</v>
      </c>
      <c r="JG43">
        <v>53.2755</v>
      </c>
      <c r="JH43">
        <v>0</v>
      </c>
      <c r="JI43">
        <v>12.2182</v>
      </c>
      <c r="JJ43">
        <v>460.49</v>
      </c>
      <c r="JK43">
        <v>8.72689</v>
      </c>
      <c r="JL43">
        <v>102.145</v>
      </c>
      <c r="JM43">
        <v>102.714</v>
      </c>
    </row>
    <row r="44" spans="1:273">
      <c r="A44">
        <v>28</v>
      </c>
      <c r="B44">
        <v>1510795865</v>
      </c>
      <c r="C44">
        <v>226.900000095367</v>
      </c>
      <c r="D44" t="s">
        <v>466</v>
      </c>
      <c r="E44" t="s">
        <v>467</v>
      </c>
      <c r="F44">
        <v>5</v>
      </c>
      <c r="G44" t="s">
        <v>405</v>
      </c>
      <c r="H44" t="s">
        <v>406</v>
      </c>
      <c r="I44">
        <v>1510795857.5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447.709805057151</v>
      </c>
      <c r="AK44">
        <v>434.494575757576</v>
      </c>
      <c r="AL44">
        <v>2.14028472460344</v>
      </c>
      <c r="AM44">
        <v>64.0484108481649</v>
      </c>
      <c r="AN44">
        <f>(AP44 - AO44 + DI44*1E3/(8.314*(DK44+273.15)) * AR44/DH44 * AQ44) * DH44/(100*CV44) * 1000/(1000 - AP44)</f>
        <v>0</v>
      </c>
      <c r="AO44">
        <v>8.674988451245</v>
      </c>
      <c r="AP44">
        <v>9.15714406060606</v>
      </c>
      <c r="AQ44">
        <v>3.13264928760365e-05</v>
      </c>
      <c r="AR44">
        <v>108.117458872286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407</v>
      </c>
      <c r="AY44" t="s">
        <v>407</v>
      </c>
      <c r="AZ44">
        <v>0</v>
      </c>
      <c r="BA44">
        <v>0</v>
      </c>
      <c r="BB44">
        <f>1-AZ44/BA44</f>
        <v>0</v>
      </c>
      <c r="BC44">
        <v>0</v>
      </c>
      <c r="BD44" t="s">
        <v>407</v>
      </c>
      <c r="BE44" t="s">
        <v>407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2.96</v>
      </c>
      <c r="CW44">
        <v>0.5</v>
      </c>
      <c r="CX44" t="s">
        <v>408</v>
      </c>
      <c r="CY44">
        <v>2</v>
      </c>
      <c r="CZ44" t="b">
        <v>1</v>
      </c>
      <c r="DA44">
        <v>1510795857.5</v>
      </c>
      <c r="DB44">
        <v>420.689518518518</v>
      </c>
      <c r="DC44">
        <v>431.317555555555</v>
      </c>
      <c r="DD44">
        <v>9.15731111111111</v>
      </c>
      <c r="DE44">
        <v>8.67623259259259</v>
      </c>
      <c r="DF44">
        <v>413.851185185185</v>
      </c>
      <c r="DG44">
        <v>9.16643925925926</v>
      </c>
      <c r="DH44">
        <v>500.072666666667</v>
      </c>
      <c r="DI44">
        <v>90.3083185185185</v>
      </c>
      <c r="DJ44">
        <v>0.0999971592592592</v>
      </c>
      <c r="DK44">
        <v>18.4864888888889</v>
      </c>
      <c r="DL44">
        <v>19.9822259259259</v>
      </c>
      <c r="DM44">
        <v>999.9</v>
      </c>
      <c r="DN44">
        <v>0</v>
      </c>
      <c r="DO44">
        <v>0</v>
      </c>
      <c r="DP44">
        <v>9999.20333333333</v>
      </c>
      <c r="DQ44">
        <v>0</v>
      </c>
      <c r="DR44">
        <v>9.93330962962963</v>
      </c>
      <c r="DS44">
        <v>-10.6279855555556</v>
      </c>
      <c r="DT44">
        <v>424.577518518519</v>
      </c>
      <c r="DU44">
        <v>435.092333333333</v>
      </c>
      <c r="DV44">
        <v>0.48107737037037</v>
      </c>
      <c r="DW44">
        <v>431.317555555555</v>
      </c>
      <c r="DX44">
        <v>8.67623259259259</v>
      </c>
      <c r="DY44">
        <v>0.826981259259259</v>
      </c>
      <c r="DZ44">
        <v>0.783536148148148</v>
      </c>
      <c r="EA44">
        <v>4.1790662962963</v>
      </c>
      <c r="EB44">
        <v>3.41247814814815</v>
      </c>
      <c r="EC44">
        <v>1999.97703703704</v>
      </c>
      <c r="ED44">
        <v>0.979999777777778</v>
      </c>
      <c r="EE44">
        <v>0.0200002037037037</v>
      </c>
      <c r="EF44">
        <v>0</v>
      </c>
      <c r="EG44">
        <v>2.28236296296296</v>
      </c>
      <c r="EH44">
        <v>0</v>
      </c>
      <c r="EI44">
        <v>7348.49888888889</v>
      </c>
      <c r="EJ44">
        <v>17299.962962963</v>
      </c>
      <c r="EK44">
        <v>38.3121481481481</v>
      </c>
      <c r="EL44">
        <v>39.4302222222222</v>
      </c>
      <c r="EM44">
        <v>38.1872222222222</v>
      </c>
      <c r="EN44">
        <v>38.016</v>
      </c>
      <c r="EO44">
        <v>37.133962962963</v>
      </c>
      <c r="EP44">
        <v>1959.9762962963</v>
      </c>
      <c r="EQ44">
        <v>40.0007407407407</v>
      </c>
      <c r="ER44">
        <v>0</v>
      </c>
      <c r="ES44">
        <v>1680982161.9</v>
      </c>
      <c r="ET44">
        <v>0</v>
      </c>
      <c r="EU44">
        <v>2.27768</v>
      </c>
      <c r="EV44">
        <v>-0.263292295348055</v>
      </c>
      <c r="EW44">
        <v>-37.2499999283889</v>
      </c>
      <c r="EX44">
        <v>7348.2016</v>
      </c>
      <c r="EY44">
        <v>15</v>
      </c>
      <c r="EZ44">
        <v>0</v>
      </c>
      <c r="FA44" t="s">
        <v>409</v>
      </c>
      <c r="FB44">
        <v>1510803016.6</v>
      </c>
      <c r="FC44">
        <v>1510803015.6</v>
      </c>
      <c r="FD44">
        <v>0</v>
      </c>
      <c r="FE44">
        <v>-0.153</v>
      </c>
      <c r="FF44">
        <v>-0.016</v>
      </c>
      <c r="FG44">
        <v>6.925</v>
      </c>
      <c r="FH44">
        <v>0.526</v>
      </c>
      <c r="FI44">
        <v>420</v>
      </c>
      <c r="FJ44">
        <v>25</v>
      </c>
      <c r="FK44">
        <v>0.25</v>
      </c>
      <c r="FL44">
        <v>0.13</v>
      </c>
      <c r="FM44">
        <v>0.482994675</v>
      </c>
      <c r="FN44">
        <v>-0.0309329493433397</v>
      </c>
      <c r="FO44">
        <v>0.0040157785134859</v>
      </c>
      <c r="FP44">
        <v>1</v>
      </c>
      <c r="FQ44">
        <v>1</v>
      </c>
      <c r="FR44">
        <v>1</v>
      </c>
      <c r="FS44" t="s">
        <v>410</v>
      </c>
      <c r="FT44">
        <v>2.97392</v>
      </c>
      <c r="FU44">
        <v>2.75379</v>
      </c>
      <c r="FV44">
        <v>0.0921885</v>
      </c>
      <c r="FW44">
        <v>0.0968353</v>
      </c>
      <c r="FX44">
        <v>0.0512769</v>
      </c>
      <c r="FY44">
        <v>0.0496964</v>
      </c>
      <c r="FZ44">
        <v>35318.7</v>
      </c>
      <c r="GA44">
        <v>38334.9</v>
      </c>
      <c r="GB44">
        <v>35257.4</v>
      </c>
      <c r="GC44">
        <v>38495.2</v>
      </c>
      <c r="GD44">
        <v>47392</v>
      </c>
      <c r="GE44">
        <v>52794.3</v>
      </c>
      <c r="GF44">
        <v>55033.4</v>
      </c>
      <c r="GG44">
        <v>61687</v>
      </c>
      <c r="GH44">
        <v>1.9931</v>
      </c>
      <c r="GI44">
        <v>1.80597</v>
      </c>
      <c r="GJ44">
        <v>0.0599511</v>
      </c>
      <c r="GK44">
        <v>0</v>
      </c>
      <c r="GL44">
        <v>18.987</v>
      </c>
      <c r="GM44">
        <v>999.9</v>
      </c>
      <c r="GN44">
        <v>41.344</v>
      </c>
      <c r="GO44">
        <v>30.766</v>
      </c>
      <c r="GP44">
        <v>20.379</v>
      </c>
      <c r="GQ44">
        <v>56.4907</v>
      </c>
      <c r="GR44">
        <v>50.3766</v>
      </c>
      <c r="GS44">
        <v>1</v>
      </c>
      <c r="GT44">
        <v>-0.0705793</v>
      </c>
      <c r="GU44">
        <v>5.43234</v>
      </c>
      <c r="GV44">
        <v>20.0388</v>
      </c>
      <c r="GW44">
        <v>5.20231</v>
      </c>
      <c r="GX44">
        <v>12.0083</v>
      </c>
      <c r="GY44">
        <v>4.9755</v>
      </c>
      <c r="GZ44">
        <v>3.29295</v>
      </c>
      <c r="HA44">
        <v>9999</v>
      </c>
      <c r="HB44">
        <v>999.9</v>
      </c>
      <c r="HC44">
        <v>9999</v>
      </c>
      <c r="HD44">
        <v>9999</v>
      </c>
      <c r="HE44">
        <v>1.86313</v>
      </c>
      <c r="HF44">
        <v>1.86814</v>
      </c>
      <c r="HG44">
        <v>1.86791</v>
      </c>
      <c r="HH44">
        <v>1.86905</v>
      </c>
      <c r="HI44">
        <v>1.86985</v>
      </c>
      <c r="HJ44">
        <v>1.86594</v>
      </c>
      <c r="HK44">
        <v>1.86706</v>
      </c>
      <c r="HL44">
        <v>1.86835</v>
      </c>
      <c r="HM44">
        <v>5</v>
      </c>
      <c r="HN44">
        <v>0</v>
      </c>
      <c r="HO44">
        <v>0</v>
      </c>
      <c r="HP44">
        <v>0</v>
      </c>
      <c r="HQ44" t="s">
        <v>411</v>
      </c>
      <c r="HR44" t="s">
        <v>412</v>
      </c>
      <c r="HS44" t="s">
        <v>413</v>
      </c>
      <c r="HT44" t="s">
        <v>413</v>
      </c>
      <c r="HU44" t="s">
        <v>413</v>
      </c>
      <c r="HV44" t="s">
        <v>413</v>
      </c>
      <c r="HW44">
        <v>0</v>
      </c>
      <c r="HX44">
        <v>100</v>
      </c>
      <c r="HY44">
        <v>100</v>
      </c>
      <c r="HZ44">
        <v>6.909</v>
      </c>
      <c r="IA44">
        <v>-0.0091</v>
      </c>
      <c r="IB44">
        <v>4.20922237337541</v>
      </c>
      <c r="IC44">
        <v>0.00614860080401583</v>
      </c>
      <c r="ID44">
        <v>7.47005204250058e-07</v>
      </c>
      <c r="IE44">
        <v>-6.13614996760479e-10</v>
      </c>
      <c r="IF44">
        <v>0.00504884260515054</v>
      </c>
      <c r="IG44">
        <v>-0.0226463544028373</v>
      </c>
      <c r="IH44">
        <v>0.00259345603324487</v>
      </c>
      <c r="II44">
        <v>-3.18119573220187e-05</v>
      </c>
      <c r="IJ44">
        <v>-2</v>
      </c>
      <c r="IK44">
        <v>1777</v>
      </c>
      <c r="IL44">
        <v>0</v>
      </c>
      <c r="IM44">
        <v>26</v>
      </c>
      <c r="IN44">
        <v>-119.2</v>
      </c>
      <c r="IO44">
        <v>-119.2</v>
      </c>
      <c r="IP44">
        <v>1.10962</v>
      </c>
      <c r="IQ44">
        <v>2.63428</v>
      </c>
      <c r="IR44">
        <v>1.54785</v>
      </c>
      <c r="IS44">
        <v>2.30347</v>
      </c>
      <c r="IT44">
        <v>1.34644</v>
      </c>
      <c r="IU44">
        <v>2.42432</v>
      </c>
      <c r="IV44">
        <v>34.3269</v>
      </c>
      <c r="IW44">
        <v>24.1926</v>
      </c>
      <c r="IX44">
        <v>18</v>
      </c>
      <c r="IY44">
        <v>501.435</v>
      </c>
      <c r="IZ44">
        <v>385.659</v>
      </c>
      <c r="JA44">
        <v>12.2008</v>
      </c>
      <c r="JB44">
        <v>26.0936</v>
      </c>
      <c r="JC44">
        <v>29.9991</v>
      </c>
      <c r="JD44">
        <v>26.1629</v>
      </c>
      <c r="JE44">
        <v>26.1172</v>
      </c>
      <c r="JF44">
        <v>22.2818</v>
      </c>
      <c r="JG44">
        <v>53.2755</v>
      </c>
      <c r="JH44">
        <v>0</v>
      </c>
      <c r="JI44">
        <v>12.2349</v>
      </c>
      <c r="JJ44">
        <v>473.985</v>
      </c>
      <c r="JK44">
        <v>8.72585</v>
      </c>
      <c r="JL44">
        <v>102.146</v>
      </c>
      <c r="JM44">
        <v>102.716</v>
      </c>
    </row>
    <row r="45" spans="1:273">
      <c r="A45">
        <v>29</v>
      </c>
      <c r="B45">
        <v>1510795870</v>
      </c>
      <c r="C45">
        <v>231.900000095367</v>
      </c>
      <c r="D45" t="s">
        <v>468</v>
      </c>
      <c r="E45" t="s">
        <v>469</v>
      </c>
      <c r="F45">
        <v>5</v>
      </c>
      <c r="G45" t="s">
        <v>405</v>
      </c>
      <c r="H45" t="s">
        <v>406</v>
      </c>
      <c r="I45">
        <v>1510795862.21429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464.686131198847</v>
      </c>
      <c r="AK45">
        <v>448.092624242424</v>
      </c>
      <c r="AL45">
        <v>2.81544781487377</v>
      </c>
      <c r="AM45">
        <v>64.0484108481649</v>
      </c>
      <c r="AN45">
        <f>(AP45 - AO45 + DI45*1E3/(8.314*(DK45+273.15)) * AR45/DH45 * AQ45) * DH45/(100*CV45) * 1000/(1000 - AP45)</f>
        <v>0</v>
      </c>
      <c r="AO45">
        <v>8.67478089557106</v>
      </c>
      <c r="AP45">
        <v>9.15924903030303</v>
      </c>
      <c r="AQ45">
        <v>1.86996657723303e-05</v>
      </c>
      <c r="AR45">
        <v>108.117458872286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407</v>
      </c>
      <c r="AY45" t="s">
        <v>407</v>
      </c>
      <c r="AZ45">
        <v>0</v>
      </c>
      <c r="BA45">
        <v>0</v>
      </c>
      <c r="BB45">
        <f>1-AZ45/BA45</f>
        <v>0</v>
      </c>
      <c r="BC45">
        <v>0</v>
      </c>
      <c r="BD45" t="s">
        <v>407</v>
      </c>
      <c r="BE45" t="s">
        <v>407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2.96</v>
      </c>
      <c r="CW45">
        <v>0.5</v>
      </c>
      <c r="CX45" t="s">
        <v>408</v>
      </c>
      <c r="CY45">
        <v>2</v>
      </c>
      <c r="CZ45" t="b">
        <v>1</v>
      </c>
      <c r="DA45">
        <v>1510795862.21429</v>
      </c>
      <c r="DB45">
        <v>427.389</v>
      </c>
      <c r="DC45">
        <v>444.06775</v>
      </c>
      <c r="DD45">
        <v>9.15681285714286</v>
      </c>
      <c r="DE45">
        <v>8.67519178571429</v>
      </c>
      <c r="DF45">
        <v>420.507785714286</v>
      </c>
      <c r="DG45">
        <v>9.16594857142857</v>
      </c>
      <c r="DH45">
        <v>500.074</v>
      </c>
      <c r="DI45">
        <v>90.308275</v>
      </c>
      <c r="DJ45">
        <v>0.100024678571429</v>
      </c>
      <c r="DK45">
        <v>18.4841142857143</v>
      </c>
      <c r="DL45">
        <v>19.9800357142857</v>
      </c>
      <c r="DM45">
        <v>999.9</v>
      </c>
      <c r="DN45">
        <v>0</v>
      </c>
      <c r="DO45">
        <v>0</v>
      </c>
      <c r="DP45">
        <v>9995.27892857143</v>
      </c>
      <c r="DQ45">
        <v>0</v>
      </c>
      <c r="DR45">
        <v>9.93647428571428</v>
      </c>
      <c r="DS45">
        <v>-16.6786785714286</v>
      </c>
      <c r="DT45">
        <v>431.338678571429</v>
      </c>
      <c r="DU45">
        <v>447.953678571429</v>
      </c>
      <c r="DV45">
        <v>0.481619571428571</v>
      </c>
      <c r="DW45">
        <v>444.06775</v>
      </c>
      <c r="DX45">
        <v>8.67519178571429</v>
      </c>
      <c r="DY45">
        <v>0.826935857142857</v>
      </c>
      <c r="DZ45">
        <v>0.78344175</v>
      </c>
      <c r="EA45">
        <v>4.17828357142857</v>
      </c>
      <c r="EB45">
        <v>3.41077285714286</v>
      </c>
      <c r="EC45">
        <v>1999.94178571429</v>
      </c>
      <c r="ED45">
        <v>0.980000357142857</v>
      </c>
      <c r="EE45">
        <v>0.0199995857142857</v>
      </c>
      <c r="EF45">
        <v>0</v>
      </c>
      <c r="EG45">
        <v>2.26404642857143</v>
      </c>
      <c r="EH45">
        <v>0</v>
      </c>
      <c r="EI45">
        <v>7345.37071428572</v>
      </c>
      <c r="EJ45">
        <v>17299.6642857143</v>
      </c>
      <c r="EK45">
        <v>38.3992857142857</v>
      </c>
      <c r="EL45">
        <v>39.53325</v>
      </c>
      <c r="EM45">
        <v>38.2698571428571</v>
      </c>
      <c r="EN45">
        <v>38.1382142857143</v>
      </c>
      <c r="EO45">
        <v>37.2073214285714</v>
      </c>
      <c r="EP45">
        <v>1959.94178571429</v>
      </c>
      <c r="EQ45">
        <v>40</v>
      </c>
      <c r="ER45">
        <v>0</v>
      </c>
      <c r="ES45">
        <v>1680982166.7</v>
      </c>
      <c r="ET45">
        <v>0</v>
      </c>
      <c r="EU45">
        <v>2.29346</v>
      </c>
      <c r="EV45">
        <v>-0.154392301684765</v>
      </c>
      <c r="EW45">
        <v>-40.1507692532463</v>
      </c>
      <c r="EX45">
        <v>7345.0032</v>
      </c>
      <c r="EY45">
        <v>15</v>
      </c>
      <c r="EZ45">
        <v>0</v>
      </c>
      <c r="FA45" t="s">
        <v>409</v>
      </c>
      <c r="FB45">
        <v>1510803016.6</v>
      </c>
      <c r="FC45">
        <v>1510803015.6</v>
      </c>
      <c r="FD45">
        <v>0</v>
      </c>
      <c r="FE45">
        <v>-0.153</v>
      </c>
      <c r="FF45">
        <v>-0.016</v>
      </c>
      <c r="FG45">
        <v>6.925</v>
      </c>
      <c r="FH45">
        <v>0.526</v>
      </c>
      <c r="FI45">
        <v>420</v>
      </c>
      <c r="FJ45">
        <v>25</v>
      </c>
      <c r="FK45">
        <v>0.25</v>
      </c>
      <c r="FL45">
        <v>0.13</v>
      </c>
      <c r="FM45">
        <v>0.481763325</v>
      </c>
      <c r="FN45">
        <v>0.00748490431519634</v>
      </c>
      <c r="FO45">
        <v>0.0018445664583785</v>
      </c>
      <c r="FP45">
        <v>1</v>
      </c>
      <c r="FQ45">
        <v>1</v>
      </c>
      <c r="FR45">
        <v>1</v>
      </c>
      <c r="FS45" t="s">
        <v>410</v>
      </c>
      <c r="FT45">
        <v>2.97383</v>
      </c>
      <c r="FU45">
        <v>2.75386</v>
      </c>
      <c r="FV45">
        <v>0.0944158</v>
      </c>
      <c r="FW45">
        <v>0.0995464</v>
      </c>
      <c r="FX45">
        <v>0.0512838</v>
      </c>
      <c r="FY45">
        <v>0.0496895</v>
      </c>
      <c r="FZ45">
        <v>35232.4</v>
      </c>
      <c r="GA45">
        <v>38220.2</v>
      </c>
      <c r="GB45">
        <v>35257.7</v>
      </c>
      <c r="GC45">
        <v>38495.5</v>
      </c>
      <c r="GD45">
        <v>47391.9</v>
      </c>
      <c r="GE45">
        <v>52795.1</v>
      </c>
      <c r="GF45">
        <v>55033.7</v>
      </c>
      <c r="GG45">
        <v>61687.4</v>
      </c>
      <c r="GH45">
        <v>1.99332</v>
      </c>
      <c r="GI45">
        <v>1.80632</v>
      </c>
      <c r="GJ45">
        <v>0.0612438</v>
      </c>
      <c r="GK45">
        <v>0</v>
      </c>
      <c r="GL45">
        <v>18.9881</v>
      </c>
      <c r="GM45">
        <v>999.9</v>
      </c>
      <c r="GN45">
        <v>41.344</v>
      </c>
      <c r="GO45">
        <v>30.766</v>
      </c>
      <c r="GP45">
        <v>20.3783</v>
      </c>
      <c r="GQ45">
        <v>56.3807</v>
      </c>
      <c r="GR45">
        <v>50.0361</v>
      </c>
      <c r="GS45">
        <v>1</v>
      </c>
      <c r="GT45">
        <v>-0.0713034</v>
      </c>
      <c r="GU45">
        <v>5.37497</v>
      </c>
      <c r="GV45">
        <v>20.0407</v>
      </c>
      <c r="GW45">
        <v>5.20202</v>
      </c>
      <c r="GX45">
        <v>12.0091</v>
      </c>
      <c r="GY45">
        <v>4.97565</v>
      </c>
      <c r="GZ45">
        <v>3.29295</v>
      </c>
      <c r="HA45">
        <v>9999</v>
      </c>
      <c r="HB45">
        <v>999.9</v>
      </c>
      <c r="HC45">
        <v>9999</v>
      </c>
      <c r="HD45">
        <v>9999</v>
      </c>
      <c r="HE45">
        <v>1.86312</v>
      </c>
      <c r="HF45">
        <v>1.86813</v>
      </c>
      <c r="HG45">
        <v>1.86789</v>
      </c>
      <c r="HH45">
        <v>1.86905</v>
      </c>
      <c r="HI45">
        <v>1.86981</v>
      </c>
      <c r="HJ45">
        <v>1.86592</v>
      </c>
      <c r="HK45">
        <v>1.86704</v>
      </c>
      <c r="HL45">
        <v>1.86835</v>
      </c>
      <c r="HM45">
        <v>5</v>
      </c>
      <c r="HN45">
        <v>0</v>
      </c>
      <c r="HO45">
        <v>0</v>
      </c>
      <c r="HP45">
        <v>0</v>
      </c>
      <c r="HQ45" t="s">
        <v>411</v>
      </c>
      <c r="HR45" t="s">
        <v>412</v>
      </c>
      <c r="HS45" t="s">
        <v>413</v>
      </c>
      <c r="HT45" t="s">
        <v>413</v>
      </c>
      <c r="HU45" t="s">
        <v>413</v>
      </c>
      <c r="HV45" t="s">
        <v>413</v>
      </c>
      <c r="HW45">
        <v>0</v>
      </c>
      <c r="HX45">
        <v>100</v>
      </c>
      <c r="HY45">
        <v>100</v>
      </c>
      <c r="HZ45">
        <v>6.997</v>
      </c>
      <c r="IA45">
        <v>-0.0091</v>
      </c>
      <c r="IB45">
        <v>4.20922237337541</v>
      </c>
      <c r="IC45">
        <v>0.00614860080401583</v>
      </c>
      <c r="ID45">
        <v>7.47005204250058e-07</v>
      </c>
      <c r="IE45">
        <v>-6.13614996760479e-10</v>
      </c>
      <c r="IF45">
        <v>0.00504884260515054</v>
      </c>
      <c r="IG45">
        <v>-0.0226463544028373</v>
      </c>
      <c r="IH45">
        <v>0.00259345603324487</v>
      </c>
      <c r="II45">
        <v>-3.18119573220187e-05</v>
      </c>
      <c r="IJ45">
        <v>-2</v>
      </c>
      <c r="IK45">
        <v>1777</v>
      </c>
      <c r="IL45">
        <v>0</v>
      </c>
      <c r="IM45">
        <v>26</v>
      </c>
      <c r="IN45">
        <v>-119.1</v>
      </c>
      <c r="IO45">
        <v>-119.1</v>
      </c>
      <c r="IP45">
        <v>1.14014</v>
      </c>
      <c r="IQ45">
        <v>2.63672</v>
      </c>
      <c r="IR45">
        <v>1.54785</v>
      </c>
      <c r="IS45">
        <v>2.30347</v>
      </c>
      <c r="IT45">
        <v>1.34644</v>
      </c>
      <c r="IU45">
        <v>2.29492</v>
      </c>
      <c r="IV45">
        <v>34.3269</v>
      </c>
      <c r="IW45">
        <v>24.1838</v>
      </c>
      <c r="IX45">
        <v>18</v>
      </c>
      <c r="IY45">
        <v>501.557</v>
      </c>
      <c r="IZ45">
        <v>385.824</v>
      </c>
      <c r="JA45">
        <v>12.2277</v>
      </c>
      <c r="JB45">
        <v>26.0904</v>
      </c>
      <c r="JC45">
        <v>29.9993</v>
      </c>
      <c r="JD45">
        <v>26.1602</v>
      </c>
      <c r="JE45">
        <v>26.114</v>
      </c>
      <c r="JF45">
        <v>22.9454</v>
      </c>
      <c r="JG45">
        <v>53.2755</v>
      </c>
      <c r="JH45">
        <v>0</v>
      </c>
      <c r="JI45">
        <v>12.2504</v>
      </c>
      <c r="JJ45">
        <v>494.091</v>
      </c>
      <c r="JK45">
        <v>8.72876</v>
      </c>
      <c r="JL45">
        <v>102.147</v>
      </c>
      <c r="JM45">
        <v>102.717</v>
      </c>
    </row>
    <row r="46" spans="1:273">
      <c r="A46">
        <v>30</v>
      </c>
      <c r="B46">
        <v>1510795875</v>
      </c>
      <c r="C46">
        <v>236.900000095367</v>
      </c>
      <c r="D46" t="s">
        <v>470</v>
      </c>
      <c r="E46" t="s">
        <v>471</v>
      </c>
      <c r="F46">
        <v>5</v>
      </c>
      <c r="G46" t="s">
        <v>405</v>
      </c>
      <c r="H46" t="s">
        <v>406</v>
      </c>
      <c r="I46">
        <v>1510795867.5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481.739813033853</v>
      </c>
      <c r="AK46">
        <v>463.612151515151</v>
      </c>
      <c r="AL46">
        <v>3.15160050553536</v>
      </c>
      <c r="AM46">
        <v>64.0484108481649</v>
      </c>
      <c r="AN46">
        <f>(AP46 - AO46 + DI46*1E3/(8.314*(DK46+273.15)) * AR46/DH46 * AQ46) * DH46/(100*CV46) * 1000/(1000 - AP46)</f>
        <v>0</v>
      </c>
      <c r="AO46">
        <v>8.67174547663154</v>
      </c>
      <c r="AP46">
        <v>9.16175963636364</v>
      </c>
      <c r="AQ46">
        <v>2.42363724053583e-05</v>
      </c>
      <c r="AR46">
        <v>108.117458872286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407</v>
      </c>
      <c r="AY46" t="s">
        <v>407</v>
      </c>
      <c r="AZ46">
        <v>0</v>
      </c>
      <c r="BA46">
        <v>0</v>
      </c>
      <c r="BB46">
        <f>1-AZ46/BA46</f>
        <v>0</v>
      </c>
      <c r="BC46">
        <v>0</v>
      </c>
      <c r="BD46" t="s">
        <v>407</v>
      </c>
      <c r="BE46" t="s">
        <v>407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2.96</v>
      </c>
      <c r="CW46">
        <v>0.5</v>
      </c>
      <c r="CX46" t="s">
        <v>408</v>
      </c>
      <c r="CY46">
        <v>2</v>
      </c>
      <c r="CZ46" t="b">
        <v>1</v>
      </c>
      <c r="DA46">
        <v>1510795867.5</v>
      </c>
      <c r="DB46">
        <v>439.212777777778</v>
      </c>
      <c r="DC46">
        <v>461.266703703704</v>
      </c>
      <c r="DD46">
        <v>9.15846518518519</v>
      </c>
      <c r="DE46">
        <v>8.67385444444444</v>
      </c>
      <c r="DF46">
        <v>432.255814814815</v>
      </c>
      <c r="DG46">
        <v>9.16757333333333</v>
      </c>
      <c r="DH46">
        <v>500.065851851852</v>
      </c>
      <c r="DI46">
        <v>90.3077925925926</v>
      </c>
      <c r="DJ46">
        <v>0.0999674925925926</v>
      </c>
      <c r="DK46">
        <v>18.4836074074074</v>
      </c>
      <c r="DL46">
        <v>19.9809148148148</v>
      </c>
      <c r="DM46">
        <v>999.9</v>
      </c>
      <c r="DN46">
        <v>0</v>
      </c>
      <c r="DO46">
        <v>0</v>
      </c>
      <c r="DP46">
        <v>9999.71037037037</v>
      </c>
      <c r="DQ46">
        <v>0</v>
      </c>
      <c r="DR46">
        <v>9.93571</v>
      </c>
      <c r="DS46">
        <v>-22.0538296296296</v>
      </c>
      <c r="DT46">
        <v>443.272555555556</v>
      </c>
      <c r="DU46">
        <v>465.302555555556</v>
      </c>
      <c r="DV46">
        <v>0.484609925925926</v>
      </c>
      <c r="DW46">
        <v>461.266703703704</v>
      </c>
      <c r="DX46">
        <v>8.67385444444444</v>
      </c>
      <c r="DY46">
        <v>0.827080740740741</v>
      </c>
      <c r="DZ46">
        <v>0.783316814814815</v>
      </c>
      <c r="EA46">
        <v>4.18078037037037</v>
      </c>
      <c r="EB46">
        <v>3.40851444444444</v>
      </c>
      <c r="EC46">
        <v>1999.96555555556</v>
      </c>
      <c r="ED46">
        <v>0.980001333333333</v>
      </c>
      <c r="EE46">
        <v>0.0199985444444444</v>
      </c>
      <c r="EF46">
        <v>0</v>
      </c>
      <c r="EG46">
        <v>2.29826296296296</v>
      </c>
      <c r="EH46">
        <v>0</v>
      </c>
      <c r="EI46">
        <v>7342.19444444444</v>
      </c>
      <c r="EJ46">
        <v>17299.862962963</v>
      </c>
      <c r="EK46">
        <v>38.4974814814815</v>
      </c>
      <c r="EL46">
        <v>39.648</v>
      </c>
      <c r="EM46">
        <v>38.3632222222222</v>
      </c>
      <c r="EN46">
        <v>38.266</v>
      </c>
      <c r="EO46">
        <v>37.2891481481481</v>
      </c>
      <c r="EP46">
        <v>1959.96703703704</v>
      </c>
      <c r="EQ46">
        <v>39.9977777777778</v>
      </c>
      <c r="ER46">
        <v>0</v>
      </c>
      <c r="ES46">
        <v>1680982171.5</v>
      </c>
      <c r="ET46">
        <v>0</v>
      </c>
      <c r="EU46">
        <v>2.29648</v>
      </c>
      <c r="EV46">
        <v>0.71520769318492</v>
      </c>
      <c r="EW46">
        <v>-34.9369230294457</v>
      </c>
      <c r="EX46">
        <v>7342.1604</v>
      </c>
      <c r="EY46">
        <v>15</v>
      </c>
      <c r="EZ46">
        <v>0</v>
      </c>
      <c r="FA46" t="s">
        <v>409</v>
      </c>
      <c r="FB46">
        <v>1510803016.6</v>
      </c>
      <c r="FC46">
        <v>1510803015.6</v>
      </c>
      <c r="FD46">
        <v>0</v>
      </c>
      <c r="FE46">
        <v>-0.153</v>
      </c>
      <c r="FF46">
        <v>-0.016</v>
      </c>
      <c r="FG46">
        <v>6.925</v>
      </c>
      <c r="FH46">
        <v>0.526</v>
      </c>
      <c r="FI46">
        <v>420</v>
      </c>
      <c r="FJ46">
        <v>25</v>
      </c>
      <c r="FK46">
        <v>0.25</v>
      </c>
      <c r="FL46">
        <v>0.13</v>
      </c>
      <c r="FM46">
        <v>0.48278275</v>
      </c>
      <c r="FN46">
        <v>0.0309818836772986</v>
      </c>
      <c r="FO46">
        <v>0.00314879659354173</v>
      </c>
      <c r="FP46">
        <v>1</v>
      </c>
      <c r="FQ46">
        <v>1</v>
      </c>
      <c r="FR46">
        <v>1</v>
      </c>
      <c r="FS46" t="s">
        <v>410</v>
      </c>
      <c r="FT46">
        <v>2.9739</v>
      </c>
      <c r="FU46">
        <v>2.75399</v>
      </c>
      <c r="FV46">
        <v>0.0968965</v>
      </c>
      <c r="FW46">
        <v>0.102137</v>
      </c>
      <c r="FX46">
        <v>0.0512973</v>
      </c>
      <c r="FY46">
        <v>0.0496873</v>
      </c>
      <c r="FZ46">
        <v>35136</v>
      </c>
      <c r="GA46">
        <v>38110.6</v>
      </c>
      <c r="GB46">
        <v>35257.8</v>
      </c>
      <c r="GC46">
        <v>38495.9</v>
      </c>
      <c r="GD46">
        <v>47391.4</v>
      </c>
      <c r="GE46">
        <v>52796</v>
      </c>
      <c r="GF46">
        <v>55033.7</v>
      </c>
      <c r="GG46">
        <v>61688.2</v>
      </c>
      <c r="GH46">
        <v>1.9932</v>
      </c>
      <c r="GI46">
        <v>1.80617</v>
      </c>
      <c r="GJ46">
        <v>0.058949</v>
      </c>
      <c r="GK46">
        <v>0</v>
      </c>
      <c r="GL46">
        <v>18.9907</v>
      </c>
      <c r="GM46">
        <v>999.9</v>
      </c>
      <c r="GN46">
        <v>41.32</v>
      </c>
      <c r="GO46">
        <v>30.766</v>
      </c>
      <c r="GP46">
        <v>20.368</v>
      </c>
      <c r="GQ46">
        <v>56.5407</v>
      </c>
      <c r="GR46">
        <v>50.1322</v>
      </c>
      <c r="GS46">
        <v>1</v>
      </c>
      <c r="GT46">
        <v>-0.0715752</v>
      </c>
      <c r="GU46">
        <v>5.40286</v>
      </c>
      <c r="GV46">
        <v>20.0398</v>
      </c>
      <c r="GW46">
        <v>5.20172</v>
      </c>
      <c r="GX46">
        <v>12.0089</v>
      </c>
      <c r="GY46">
        <v>4.9756</v>
      </c>
      <c r="GZ46">
        <v>3.2929</v>
      </c>
      <c r="HA46">
        <v>9999</v>
      </c>
      <c r="HB46">
        <v>999.9</v>
      </c>
      <c r="HC46">
        <v>9999</v>
      </c>
      <c r="HD46">
        <v>9999</v>
      </c>
      <c r="HE46">
        <v>1.86315</v>
      </c>
      <c r="HF46">
        <v>1.86813</v>
      </c>
      <c r="HG46">
        <v>1.86789</v>
      </c>
      <c r="HH46">
        <v>1.86904</v>
      </c>
      <c r="HI46">
        <v>1.86983</v>
      </c>
      <c r="HJ46">
        <v>1.8659</v>
      </c>
      <c r="HK46">
        <v>1.86703</v>
      </c>
      <c r="HL46">
        <v>1.86837</v>
      </c>
      <c r="HM46">
        <v>5</v>
      </c>
      <c r="HN46">
        <v>0</v>
      </c>
      <c r="HO46">
        <v>0</v>
      </c>
      <c r="HP46">
        <v>0</v>
      </c>
      <c r="HQ46" t="s">
        <v>411</v>
      </c>
      <c r="HR46" t="s">
        <v>412</v>
      </c>
      <c r="HS46" t="s">
        <v>413</v>
      </c>
      <c r="HT46" t="s">
        <v>413</v>
      </c>
      <c r="HU46" t="s">
        <v>413</v>
      </c>
      <c r="HV46" t="s">
        <v>413</v>
      </c>
      <c r="HW46">
        <v>0</v>
      </c>
      <c r="HX46">
        <v>100</v>
      </c>
      <c r="HY46">
        <v>100</v>
      </c>
      <c r="HZ46">
        <v>7.097</v>
      </c>
      <c r="IA46">
        <v>-0.009</v>
      </c>
      <c r="IB46">
        <v>4.20922237337541</v>
      </c>
      <c r="IC46">
        <v>0.00614860080401583</v>
      </c>
      <c r="ID46">
        <v>7.47005204250058e-07</v>
      </c>
      <c r="IE46">
        <v>-6.13614996760479e-10</v>
      </c>
      <c r="IF46">
        <v>0.00504884260515054</v>
      </c>
      <c r="IG46">
        <v>-0.0226463544028373</v>
      </c>
      <c r="IH46">
        <v>0.00259345603324487</v>
      </c>
      <c r="II46">
        <v>-3.18119573220187e-05</v>
      </c>
      <c r="IJ46">
        <v>-2</v>
      </c>
      <c r="IK46">
        <v>1777</v>
      </c>
      <c r="IL46">
        <v>0</v>
      </c>
      <c r="IM46">
        <v>26</v>
      </c>
      <c r="IN46">
        <v>-119</v>
      </c>
      <c r="IO46">
        <v>-119</v>
      </c>
      <c r="IP46">
        <v>1.17432</v>
      </c>
      <c r="IQ46">
        <v>2.6355</v>
      </c>
      <c r="IR46">
        <v>1.54785</v>
      </c>
      <c r="IS46">
        <v>2.30347</v>
      </c>
      <c r="IT46">
        <v>1.34644</v>
      </c>
      <c r="IU46">
        <v>2.34741</v>
      </c>
      <c r="IV46">
        <v>34.3042</v>
      </c>
      <c r="IW46">
        <v>24.1838</v>
      </c>
      <c r="IX46">
        <v>18</v>
      </c>
      <c r="IY46">
        <v>501.449</v>
      </c>
      <c r="IZ46">
        <v>385.725</v>
      </c>
      <c r="JA46">
        <v>12.2516</v>
      </c>
      <c r="JB46">
        <v>26.087</v>
      </c>
      <c r="JC46">
        <v>29.9997</v>
      </c>
      <c r="JD46">
        <v>26.1573</v>
      </c>
      <c r="JE46">
        <v>26.1112</v>
      </c>
      <c r="JF46">
        <v>23.556</v>
      </c>
      <c r="JG46">
        <v>53.2755</v>
      </c>
      <c r="JH46">
        <v>0</v>
      </c>
      <c r="JI46">
        <v>12.2558</v>
      </c>
      <c r="JJ46">
        <v>507.542</v>
      </c>
      <c r="JK46">
        <v>8.72649</v>
      </c>
      <c r="JL46">
        <v>102.147</v>
      </c>
      <c r="JM46">
        <v>102.718</v>
      </c>
    </row>
    <row r="47" spans="1:273">
      <c r="A47">
        <v>31</v>
      </c>
      <c r="B47">
        <v>1510795880</v>
      </c>
      <c r="C47">
        <v>241.900000095367</v>
      </c>
      <c r="D47" t="s">
        <v>472</v>
      </c>
      <c r="E47" t="s">
        <v>473</v>
      </c>
      <c r="F47">
        <v>5</v>
      </c>
      <c r="G47" t="s">
        <v>405</v>
      </c>
      <c r="H47" t="s">
        <v>406</v>
      </c>
      <c r="I47">
        <v>1510795872.21429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498.848534800729</v>
      </c>
      <c r="AK47">
        <v>479.898745454545</v>
      </c>
      <c r="AL47">
        <v>3.2733270858217</v>
      </c>
      <c r="AM47">
        <v>64.0484108481649</v>
      </c>
      <c r="AN47">
        <f>(AP47 - AO47 + DI47*1E3/(8.314*(DK47+273.15)) * AR47/DH47 * AQ47) * DH47/(100*CV47) * 1000/(1000 - AP47)</f>
        <v>0</v>
      </c>
      <c r="AO47">
        <v>8.67206109118818</v>
      </c>
      <c r="AP47">
        <v>9.16449357575758</v>
      </c>
      <c r="AQ47">
        <v>2.88926774462199e-05</v>
      </c>
      <c r="AR47">
        <v>108.117458872286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407</v>
      </c>
      <c r="AY47" t="s">
        <v>407</v>
      </c>
      <c r="AZ47">
        <v>0</v>
      </c>
      <c r="BA47">
        <v>0</v>
      </c>
      <c r="BB47">
        <f>1-AZ47/BA47</f>
        <v>0</v>
      </c>
      <c r="BC47">
        <v>0</v>
      </c>
      <c r="BD47" t="s">
        <v>407</v>
      </c>
      <c r="BE47" t="s">
        <v>407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2.96</v>
      </c>
      <c r="CW47">
        <v>0.5</v>
      </c>
      <c r="CX47" t="s">
        <v>408</v>
      </c>
      <c r="CY47">
        <v>2</v>
      </c>
      <c r="CZ47" t="b">
        <v>1</v>
      </c>
      <c r="DA47">
        <v>1510795872.21429</v>
      </c>
      <c r="DB47">
        <v>452.666678571429</v>
      </c>
      <c r="DC47">
        <v>477.180107142857</v>
      </c>
      <c r="DD47">
        <v>9.16078428571429</v>
      </c>
      <c r="DE47">
        <v>8.6728625</v>
      </c>
      <c r="DF47">
        <v>445.623571428572</v>
      </c>
      <c r="DG47">
        <v>9.16985392857143</v>
      </c>
      <c r="DH47">
        <v>500.063321428571</v>
      </c>
      <c r="DI47">
        <v>90.3077892857143</v>
      </c>
      <c r="DJ47">
        <v>0.0999297714285714</v>
      </c>
      <c r="DK47">
        <v>18.48565</v>
      </c>
      <c r="DL47">
        <v>19.9791642857143</v>
      </c>
      <c r="DM47">
        <v>999.9</v>
      </c>
      <c r="DN47">
        <v>0</v>
      </c>
      <c r="DO47">
        <v>0</v>
      </c>
      <c r="DP47">
        <v>10004.5192857143</v>
      </c>
      <c r="DQ47">
        <v>0</v>
      </c>
      <c r="DR47">
        <v>9.93647428571428</v>
      </c>
      <c r="DS47">
        <v>-24.5132571428571</v>
      </c>
      <c r="DT47">
        <v>456.851964285714</v>
      </c>
      <c r="DU47">
        <v>481.354714285714</v>
      </c>
      <c r="DV47">
        <v>0.487920928571429</v>
      </c>
      <c r="DW47">
        <v>477.180107142857</v>
      </c>
      <c r="DX47">
        <v>8.6728625</v>
      </c>
      <c r="DY47">
        <v>0.82729025</v>
      </c>
      <c r="DZ47">
        <v>0.783227178571429</v>
      </c>
      <c r="EA47">
        <v>4.18438821428571</v>
      </c>
      <c r="EB47">
        <v>3.406895</v>
      </c>
      <c r="EC47">
        <v>1999.97</v>
      </c>
      <c r="ED47">
        <v>0.980002071428571</v>
      </c>
      <c r="EE47">
        <v>0.0199977571428571</v>
      </c>
      <c r="EF47">
        <v>0</v>
      </c>
      <c r="EG47">
        <v>2.36304642857143</v>
      </c>
      <c r="EH47">
        <v>0</v>
      </c>
      <c r="EI47">
        <v>7339.92392857143</v>
      </c>
      <c r="EJ47">
        <v>17299.9214285714</v>
      </c>
      <c r="EK47">
        <v>38.5823571428571</v>
      </c>
      <c r="EL47">
        <v>39.7453928571429</v>
      </c>
      <c r="EM47">
        <v>38.4461785714286</v>
      </c>
      <c r="EN47">
        <v>38.3792142857143</v>
      </c>
      <c r="EO47">
        <v>37.3681071428571</v>
      </c>
      <c r="EP47">
        <v>1959.97464285714</v>
      </c>
      <c r="EQ47">
        <v>39.9946428571429</v>
      </c>
      <c r="ER47">
        <v>0</v>
      </c>
      <c r="ES47">
        <v>1680982176.9</v>
      </c>
      <c r="ET47">
        <v>0</v>
      </c>
      <c r="EU47">
        <v>2.35938846153846</v>
      </c>
      <c r="EV47">
        <v>1.04578802900463</v>
      </c>
      <c r="EW47">
        <v>-23.1770939991988</v>
      </c>
      <c r="EX47">
        <v>7339.71423076923</v>
      </c>
      <c r="EY47">
        <v>15</v>
      </c>
      <c r="EZ47">
        <v>0</v>
      </c>
      <c r="FA47" t="s">
        <v>409</v>
      </c>
      <c r="FB47">
        <v>1510803016.6</v>
      </c>
      <c r="FC47">
        <v>1510803015.6</v>
      </c>
      <c r="FD47">
        <v>0</v>
      </c>
      <c r="FE47">
        <v>-0.153</v>
      </c>
      <c r="FF47">
        <v>-0.016</v>
      </c>
      <c r="FG47">
        <v>6.925</v>
      </c>
      <c r="FH47">
        <v>0.526</v>
      </c>
      <c r="FI47">
        <v>420</v>
      </c>
      <c r="FJ47">
        <v>25</v>
      </c>
      <c r="FK47">
        <v>0.25</v>
      </c>
      <c r="FL47">
        <v>0.13</v>
      </c>
      <c r="FM47">
        <v>0.4855618</v>
      </c>
      <c r="FN47">
        <v>0.041613771106941</v>
      </c>
      <c r="FO47">
        <v>0.00405069080034505</v>
      </c>
      <c r="FP47">
        <v>1</v>
      </c>
      <c r="FQ47">
        <v>1</v>
      </c>
      <c r="FR47">
        <v>1</v>
      </c>
      <c r="FS47" t="s">
        <v>410</v>
      </c>
      <c r="FT47">
        <v>2.97391</v>
      </c>
      <c r="FU47">
        <v>2.75384</v>
      </c>
      <c r="FV47">
        <v>0.0994382</v>
      </c>
      <c r="FW47">
        <v>0.104703</v>
      </c>
      <c r="FX47">
        <v>0.0513067</v>
      </c>
      <c r="FY47">
        <v>0.0496758</v>
      </c>
      <c r="FZ47">
        <v>35037.6</v>
      </c>
      <c r="GA47">
        <v>38002.4</v>
      </c>
      <c r="GB47">
        <v>35258.2</v>
      </c>
      <c r="GC47">
        <v>38496.6</v>
      </c>
      <c r="GD47">
        <v>47391.6</v>
      </c>
      <c r="GE47">
        <v>52797.3</v>
      </c>
      <c r="GF47">
        <v>55034.4</v>
      </c>
      <c r="GG47">
        <v>61688.9</v>
      </c>
      <c r="GH47">
        <v>1.99317</v>
      </c>
      <c r="GI47">
        <v>1.80628</v>
      </c>
      <c r="GJ47">
        <v>0.0583977</v>
      </c>
      <c r="GK47">
        <v>0</v>
      </c>
      <c r="GL47">
        <v>18.9927</v>
      </c>
      <c r="GM47">
        <v>999.9</v>
      </c>
      <c r="GN47">
        <v>41.344</v>
      </c>
      <c r="GO47">
        <v>30.776</v>
      </c>
      <c r="GP47">
        <v>20.3906</v>
      </c>
      <c r="GQ47">
        <v>56.5207</v>
      </c>
      <c r="GR47">
        <v>49.9279</v>
      </c>
      <c r="GS47">
        <v>1</v>
      </c>
      <c r="GT47">
        <v>-0.0718394</v>
      </c>
      <c r="GU47">
        <v>5.37398</v>
      </c>
      <c r="GV47">
        <v>20.0405</v>
      </c>
      <c r="GW47">
        <v>5.20276</v>
      </c>
      <c r="GX47">
        <v>12.008</v>
      </c>
      <c r="GY47">
        <v>4.97575</v>
      </c>
      <c r="GZ47">
        <v>3.293</v>
      </c>
      <c r="HA47">
        <v>9999</v>
      </c>
      <c r="HB47">
        <v>999.9</v>
      </c>
      <c r="HC47">
        <v>9999</v>
      </c>
      <c r="HD47">
        <v>9999</v>
      </c>
      <c r="HE47">
        <v>1.86315</v>
      </c>
      <c r="HF47">
        <v>1.86813</v>
      </c>
      <c r="HG47">
        <v>1.86791</v>
      </c>
      <c r="HH47">
        <v>1.86905</v>
      </c>
      <c r="HI47">
        <v>1.86984</v>
      </c>
      <c r="HJ47">
        <v>1.86592</v>
      </c>
      <c r="HK47">
        <v>1.86705</v>
      </c>
      <c r="HL47">
        <v>1.86837</v>
      </c>
      <c r="HM47">
        <v>5</v>
      </c>
      <c r="HN47">
        <v>0</v>
      </c>
      <c r="HO47">
        <v>0</v>
      </c>
      <c r="HP47">
        <v>0</v>
      </c>
      <c r="HQ47" t="s">
        <v>411</v>
      </c>
      <c r="HR47" t="s">
        <v>412</v>
      </c>
      <c r="HS47" t="s">
        <v>413</v>
      </c>
      <c r="HT47" t="s">
        <v>413</v>
      </c>
      <c r="HU47" t="s">
        <v>413</v>
      </c>
      <c r="HV47" t="s">
        <v>413</v>
      </c>
      <c r="HW47">
        <v>0</v>
      </c>
      <c r="HX47">
        <v>100</v>
      </c>
      <c r="HY47">
        <v>100</v>
      </c>
      <c r="HZ47">
        <v>7.2</v>
      </c>
      <c r="IA47">
        <v>-0.009</v>
      </c>
      <c r="IB47">
        <v>4.20922237337541</v>
      </c>
      <c r="IC47">
        <v>0.00614860080401583</v>
      </c>
      <c r="ID47">
        <v>7.47005204250058e-07</v>
      </c>
      <c r="IE47">
        <v>-6.13614996760479e-10</v>
      </c>
      <c r="IF47">
        <v>0.00504884260515054</v>
      </c>
      <c r="IG47">
        <v>-0.0226463544028373</v>
      </c>
      <c r="IH47">
        <v>0.00259345603324487</v>
      </c>
      <c r="II47">
        <v>-3.18119573220187e-05</v>
      </c>
      <c r="IJ47">
        <v>-2</v>
      </c>
      <c r="IK47">
        <v>1777</v>
      </c>
      <c r="IL47">
        <v>0</v>
      </c>
      <c r="IM47">
        <v>26</v>
      </c>
      <c r="IN47">
        <v>-118.9</v>
      </c>
      <c r="IO47">
        <v>-118.9</v>
      </c>
      <c r="IP47">
        <v>1.20117</v>
      </c>
      <c r="IQ47">
        <v>2.63428</v>
      </c>
      <c r="IR47">
        <v>1.54785</v>
      </c>
      <c r="IS47">
        <v>2.30347</v>
      </c>
      <c r="IT47">
        <v>1.34644</v>
      </c>
      <c r="IU47">
        <v>2.38892</v>
      </c>
      <c r="IV47">
        <v>34.3042</v>
      </c>
      <c r="IW47">
        <v>24.1838</v>
      </c>
      <c r="IX47">
        <v>18</v>
      </c>
      <c r="IY47">
        <v>501.402</v>
      </c>
      <c r="IZ47">
        <v>385.759</v>
      </c>
      <c r="JA47">
        <v>12.2639</v>
      </c>
      <c r="JB47">
        <v>26.0843</v>
      </c>
      <c r="JC47">
        <v>29.9997</v>
      </c>
      <c r="JD47">
        <v>26.1541</v>
      </c>
      <c r="JE47">
        <v>26.1085</v>
      </c>
      <c r="JF47">
        <v>24.0937</v>
      </c>
      <c r="JG47">
        <v>53.2755</v>
      </c>
      <c r="JH47">
        <v>0</v>
      </c>
      <c r="JI47">
        <v>12.2755</v>
      </c>
      <c r="JJ47">
        <v>521.008</v>
      </c>
      <c r="JK47">
        <v>8.72649</v>
      </c>
      <c r="JL47">
        <v>102.148</v>
      </c>
      <c r="JM47">
        <v>102.719</v>
      </c>
    </row>
    <row r="48" spans="1:273">
      <c r="A48">
        <v>32</v>
      </c>
      <c r="B48">
        <v>1510795885</v>
      </c>
      <c r="C48">
        <v>246.900000095367</v>
      </c>
      <c r="D48" t="s">
        <v>474</v>
      </c>
      <c r="E48" t="s">
        <v>475</v>
      </c>
      <c r="F48">
        <v>5</v>
      </c>
      <c r="G48" t="s">
        <v>405</v>
      </c>
      <c r="H48" t="s">
        <v>406</v>
      </c>
      <c r="I48">
        <v>1510795877.5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514.974050473274</v>
      </c>
      <c r="AK48">
        <v>496.143406060606</v>
      </c>
      <c r="AL48">
        <v>3.23793253181817</v>
      </c>
      <c r="AM48">
        <v>64.0484108481649</v>
      </c>
      <c r="AN48">
        <f>(AP48 - AO48 + DI48*1E3/(8.314*(DK48+273.15)) * AR48/DH48 * AQ48) * DH48/(100*CV48) * 1000/(1000 - AP48)</f>
        <v>0</v>
      </c>
      <c r="AO48">
        <v>8.66776058168507</v>
      </c>
      <c r="AP48">
        <v>9.1646363030303</v>
      </c>
      <c r="AQ48">
        <v>6.53434780064742e-06</v>
      </c>
      <c r="AR48">
        <v>108.117458872286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407</v>
      </c>
      <c r="AY48" t="s">
        <v>407</v>
      </c>
      <c r="AZ48">
        <v>0</v>
      </c>
      <c r="BA48">
        <v>0</v>
      </c>
      <c r="BB48">
        <f>1-AZ48/BA48</f>
        <v>0</v>
      </c>
      <c r="BC48">
        <v>0</v>
      </c>
      <c r="BD48" t="s">
        <v>407</v>
      </c>
      <c r="BE48" t="s">
        <v>407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2.96</v>
      </c>
      <c r="CW48">
        <v>0.5</v>
      </c>
      <c r="CX48" t="s">
        <v>408</v>
      </c>
      <c r="CY48">
        <v>2</v>
      </c>
      <c r="CZ48" t="b">
        <v>1</v>
      </c>
      <c r="DA48">
        <v>1510795877.5</v>
      </c>
      <c r="DB48">
        <v>469.095777777778</v>
      </c>
      <c r="DC48">
        <v>494.764</v>
      </c>
      <c r="DD48">
        <v>9.1628137037037</v>
      </c>
      <c r="DE48">
        <v>8.67065074074074</v>
      </c>
      <c r="DF48">
        <v>461.947444444444</v>
      </c>
      <c r="DG48">
        <v>9.17185</v>
      </c>
      <c r="DH48">
        <v>500.065962962963</v>
      </c>
      <c r="DI48">
        <v>90.3078555555556</v>
      </c>
      <c r="DJ48">
        <v>0.099975437037037</v>
      </c>
      <c r="DK48">
        <v>18.4899925925926</v>
      </c>
      <c r="DL48">
        <v>19.971862962963</v>
      </c>
      <c r="DM48">
        <v>999.9</v>
      </c>
      <c r="DN48">
        <v>0</v>
      </c>
      <c r="DO48">
        <v>0</v>
      </c>
      <c r="DP48">
        <v>10003.8159259259</v>
      </c>
      <c r="DQ48">
        <v>0</v>
      </c>
      <c r="DR48">
        <v>9.93632296296296</v>
      </c>
      <c r="DS48">
        <v>-25.6681740740741</v>
      </c>
      <c r="DT48">
        <v>473.433925925926</v>
      </c>
      <c r="DU48">
        <v>499.091481481481</v>
      </c>
      <c r="DV48">
        <v>0.492162333333333</v>
      </c>
      <c r="DW48">
        <v>494.764</v>
      </c>
      <c r="DX48">
        <v>8.67065074074074</v>
      </c>
      <c r="DY48">
        <v>0.827474111111111</v>
      </c>
      <c r="DZ48">
        <v>0.783027962962963</v>
      </c>
      <c r="EA48">
        <v>4.1875562962963</v>
      </c>
      <c r="EB48">
        <v>3.4032937037037</v>
      </c>
      <c r="EC48">
        <v>1999.97814814815</v>
      </c>
      <c r="ED48">
        <v>0.980002888888889</v>
      </c>
      <c r="EE48">
        <v>0.0199968851851852</v>
      </c>
      <c r="EF48">
        <v>0</v>
      </c>
      <c r="EG48">
        <v>2.3693962962963</v>
      </c>
      <c r="EH48">
        <v>0</v>
      </c>
      <c r="EI48">
        <v>7338.21037037037</v>
      </c>
      <c r="EJ48">
        <v>17299.9888888889</v>
      </c>
      <c r="EK48">
        <v>38.6826296296296</v>
      </c>
      <c r="EL48">
        <v>39.853962962963</v>
      </c>
      <c r="EM48">
        <v>38.5321111111111</v>
      </c>
      <c r="EN48">
        <v>38.5066666666667</v>
      </c>
      <c r="EO48">
        <v>37.4604074074074</v>
      </c>
      <c r="EP48">
        <v>1959.9862962963</v>
      </c>
      <c r="EQ48">
        <v>39.9911111111111</v>
      </c>
      <c r="ER48">
        <v>0</v>
      </c>
      <c r="ES48">
        <v>1680982181.7</v>
      </c>
      <c r="ET48">
        <v>0</v>
      </c>
      <c r="EU48">
        <v>2.35543461538462</v>
      </c>
      <c r="EV48">
        <v>-0.522717956131688</v>
      </c>
      <c r="EW48">
        <v>-16.1815384666577</v>
      </c>
      <c r="EX48">
        <v>7338.20576923077</v>
      </c>
      <c r="EY48">
        <v>15</v>
      </c>
      <c r="EZ48">
        <v>0</v>
      </c>
      <c r="FA48" t="s">
        <v>409</v>
      </c>
      <c r="FB48">
        <v>1510803016.6</v>
      </c>
      <c r="FC48">
        <v>1510803015.6</v>
      </c>
      <c r="FD48">
        <v>0</v>
      </c>
      <c r="FE48">
        <v>-0.153</v>
      </c>
      <c r="FF48">
        <v>-0.016</v>
      </c>
      <c r="FG48">
        <v>6.925</v>
      </c>
      <c r="FH48">
        <v>0.526</v>
      </c>
      <c r="FI48">
        <v>420</v>
      </c>
      <c r="FJ48">
        <v>25</v>
      </c>
      <c r="FK48">
        <v>0.25</v>
      </c>
      <c r="FL48">
        <v>0.13</v>
      </c>
      <c r="FM48">
        <v>0.48991305</v>
      </c>
      <c r="FN48">
        <v>0.0470917148217627</v>
      </c>
      <c r="FO48">
        <v>0.00455878057132607</v>
      </c>
      <c r="FP48">
        <v>1</v>
      </c>
      <c r="FQ48">
        <v>1</v>
      </c>
      <c r="FR48">
        <v>1</v>
      </c>
      <c r="FS48" t="s">
        <v>410</v>
      </c>
      <c r="FT48">
        <v>2.974</v>
      </c>
      <c r="FU48">
        <v>2.75392</v>
      </c>
      <c r="FV48">
        <v>0.101927</v>
      </c>
      <c r="FW48">
        <v>0.107073</v>
      </c>
      <c r="FX48">
        <v>0.0513104</v>
      </c>
      <c r="FY48">
        <v>0.0496683</v>
      </c>
      <c r="FZ48">
        <v>34940.7</v>
      </c>
      <c r="GA48">
        <v>37902</v>
      </c>
      <c r="GB48">
        <v>35258.1</v>
      </c>
      <c r="GC48">
        <v>38496.7</v>
      </c>
      <c r="GD48">
        <v>47391.1</v>
      </c>
      <c r="GE48">
        <v>52797.9</v>
      </c>
      <c r="GF48">
        <v>55034</v>
      </c>
      <c r="GG48">
        <v>61689</v>
      </c>
      <c r="GH48">
        <v>1.99315</v>
      </c>
      <c r="GI48">
        <v>1.80632</v>
      </c>
      <c r="GJ48">
        <v>0.0586249</v>
      </c>
      <c r="GK48">
        <v>0</v>
      </c>
      <c r="GL48">
        <v>18.9944</v>
      </c>
      <c r="GM48">
        <v>999.9</v>
      </c>
      <c r="GN48">
        <v>41.32</v>
      </c>
      <c r="GO48">
        <v>30.766</v>
      </c>
      <c r="GP48">
        <v>20.3673</v>
      </c>
      <c r="GQ48">
        <v>56.3807</v>
      </c>
      <c r="GR48">
        <v>50.0681</v>
      </c>
      <c r="GS48">
        <v>1</v>
      </c>
      <c r="GT48">
        <v>-0.072157</v>
      </c>
      <c r="GU48">
        <v>5.33217</v>
      </c>
      <c r="GV48">
        <v>20.0418</v>
      </c>
      <c r="GW48">
        <v>5.20321</v>
      </c>
      <c r="GX48">
        <v>12.0076</v>
      </c>
      <c r="GY48">
        <v>4.9757</v>
      </c>
      <c r="GZ48">
        <v>3.29295</v>
      </c>
      <c r="HA48">
        <v>9999</v>
      </c>
      <c r="HB48">
        <v>999.9</v>
      </c>
      <c r="HC48">
        <v>9999</v>
      </c>
      <c r="HD48">
        <v>9999</v>
      </c>
      <c r="HE48">
        <v>1.86316</v>
      </c>
      <c r="HF48">
        <v>1.86813</v>
      </c>
      <c r="HG48">
        <v>1.8679</v>
      </c>
      <c r="HH48">
        <v>1.86905</v>
      </c>
      <c r="HI48">
        <v>1.86983</v>
      </c>
      <c r="HJ48">
        <v>1.86591</v>
      </c>
      <c r="HK48">
        <v>1.86704</v>
      </c>
      <c r="HL48">
        <v>1.86836</v>
      </c>
      <c r="HM48">
        <v>5</v>
      </c>
      <c r="HN48">
        <v>0</v>
      </c>
      <c r="HO48">
        <v>0</v>
      </c>
      <c r="HP48">
        <v>0</v>
      </c>
      <c r="HQ48" t="s">
        <v>411</v>
      </c>
      <c r="HR48" t="s">
        <v>412</v>
      </c>
      <c r="HS48" t="s">
        <v>413</v>
      </c>
      <c r="HT48" t="s">
        <v>413</v>
      </c>
      <c r="HU48" t="s">
        <v>413</v>
      </c>
      <c r="HV48" t="s">
        <v>413</v>
      </c>
      <c r="HW48">
        <v>0</v>
      </c>
      <c r="HX48">
        <v>100</v>
      </c>
      <c r="HY48">
        <v>100</v>
      </c>
      <c r="HZ48">
        <v>7.303</v>
      </c>
      <c r="IA48">
        <v>-0.009</v>
      </c>
      <c r="IB48">
        <v>4.20922237337541</v>
      </c>
      <c r="IC48">
        <v>0.00614860080401583</v>
      </c>
      <c r="ID48">
        <v>7.47005204250058e-07</v>
      </c>
      <c r="IE48">
        <v>-6.13614996760479e-10</v>
      </c>
      <c r="IF48">
        <v>0.00504884260515054</v>
      </c>
      <c r="IG48">
        <v>-0.0226463544028373</v>
      </c>
      <c r="IH48">
        <v>0.00259345603324487</v>
      </c>
      <c r="II48">
        <v>-3.18119573220187e-05</v>
      </c>
      <c r="IJ48">
        <v>-2</v>
      </c>
      <c r="IK48">
        <v>1777</v>
      </c>
      <c r="IL48">
        <v>0</v>
      </c>
      <c r="IM48">
        <v>26</v>
      </c>
      <c r="IN48">
        <v>-118.9</v>
      </c>
      <c r="IO48">
        <v>-118.8</v>
      </c>
      <c r="IP48">
        <v>1.23291</v>
      </c>
      <c r="IQ48">
        <v>2.62695</v>
      </c>
      <c r="IR48">
        <v>1.54785</v>
      </c>
      <c r="IS48">
        <v>2.30347</v>
      </c>
      <c r="IT48">
        <v>1.34644</v>
      </c>
      <c r="IU48">
        <v>2.43286</v>
      </c>
      <c r="IV48">
        <v>34.3042</v>
      </c>
      <c r="IW48">
        <v>24.1926</v>
      </c>
      <c r="IX48">
        <v>18</v>
      </c>
      <c r="IY48">
        <v>501.361</v>
      </c>
      <c r="IZ48">
        <v>385.763</v>
      </c>
      <c r="JA48">
        <v>12.2839</v>
      </c>
      <c r="JB48">
        <v>26.0814</v>
      </c>
      <c r="JC48">
        <v>29.9997</v>
      </c>
      <c r="JD48">
        <v>26.1513</v>
      </c>
      <c r="JE48">
        <v>26.1052</v>
      </c>
      <c r="JF48">
        <v>24.7531</v>
      </c>
      <c r="JG48">
        <v>53.2755</v>
      </c>
      <c r="JH48">
        <v>0</v>
      </c>
      <c r="JI48">
        <v>12.2988</v>
      </c>
      <c r="JJ48">
        <v>541.208</v>
      </c>
      <c r="JK48">
        <v>8.72654</v>
      </c>
      <c r="JL48">
        <v>102.148</v>
      </c>
      <c r="JM48">
        <v>102.72</v>
      </c>
    </row>
    <row r="49" spans="1:273">
      <c r="A49">
        <v>33</v>
      </c>
      <c r="B49">
        <v>1510795890</v>
      </c>
      <c r="C49">
        <v>251.900000095367</v>
      </c>
      <c r="D49" t="s">
        <v>476</v>
      </c>
      <c r="E49" t="s">
        <v>477</v>
      </c>
      <c r="F49">
        <v>5</v>
      </c>
      <c r="G49" t="s">
        <v>405</v>
      </c>
      <c r="H49" t="s">
        <v>406</v>
      </c>
      <c r="I49">
        <v>1510795882.21429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531.376593972721</v>
      </c>
      <c r="AK49">
        <v>512.319733333333</v>
      </c>
      <c r="AL49">
        <v>3.23842964146424</v>
      </c>
      <c r="AM49">
        <v>64.0484108481649</v>
      </c>
      <c r="AN49">
        <f>(AP49 - AO49 + DI49*1E3/(8.314*(DK49+273.15)) * AR49/DH49 * AQ49) * DH49/(100*CV49) * 1000/(1000 - AP49)</f>
        <v>0</v>
      </c>
      <c r="AO49">
        <v>8.66747381534433</v>
      </c>
      <c r="AP49">
        <v>9.1671036969697</v>
      </c>
      <c r="AQ49">
        <v>2.02291506351385e-05</v>
      </c>
      <c r="AR49">
        <v>108.117458872286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407</v>
      </c>
      <c r="AY49" t="s">
        <v>407</v>
      </c>
      <c r="AZ49">
        <v>0</v>
      </c>
      <c r="BA49">
        <v>0</v>
      </c>
      <c r="BB49">
        <f>1-AZ49/BA49</f>
        <v>0</v>
      </c>
      <c r="BC49">
        <v>0</v>
      </c>
      <c r="BD49" t="s">
        <v>407</v>
      </c>
      <c r="BE49" t="s">
        <v>407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2.96</v>
      </c>
      <c r="CW49">
        <v>0.5</v>
      </c>
      <c r="CX49" t="s">
        <v>408</v>
      </c>
      <c r="CY49">
        <v>2</v>
      </c>
      <c r="CZ49" t="b">
        <v>1</v>
      </c>
      <c r="DA49">
        <v>1510795882.21429</v>
      </c>
      <c r="DB49">
        <v>484.210892857143</v>
      </c>
      <c r="DC49">
        <v>510.226535714286</v>
      </c>
      <c r="DD49">
        <v>9.16446428571429</v>
      </c>
      <c r="DE49">
        <v>8.66923071428572</v>
      </c>
      <c r="DF49">
        <v>476.96575</v>
      </c>
      <c r="DG49">
        <v>9.17347214285715</v>
      </c>
      <c r="DH49">
        <v>500.069928571429</v>
      </c>
      <c r="DI49">
        <v>90.3084142857143</v>
      </c>
      <c r="DJ49">
        <v>0.100005257142857</v>
      </c>
      <c r="DK49">
        <v>18.4927821428571</v>
      </c>
      <c r="DL49">
        <v>19.9722678571429</v>
      </c>
      <c r="DM49">
        <v>999.9</v>
      </c>
      <c r="DN49">
        <v>0</v>
      </c>
      <c r="DO49">
        <v>0</v>
      </c>
      <c r="DP49">
        <v>10002.4521428571</v>
      </c>
      <c r="DQ49">
        <v>0</v>
      </c>
      <c r="DR49">
        <v>9.93479964285714</v>
      </c>
      <c r="DS49">
        <v>-26.0156535714286</v>
      </c>
      <c r="DT49">
        <v>488.689535714286</v>
      </c>
      <c r="DU49">
        <v>514.688571428571</v>
      </c>
      <c r="DV49">
        <v>0.495232535714286</v>
      </c>
      <c r="DW49">
        <v>510.226535714286</v>
      </c>
      <c r="DX49">
        <v>8.66923071428572</v>
      </c>
      <c r="DY49">
        <v>0.827628214285714</v>
      </c>
      <c r="DZ49">
        <v>0.782904535714286</v>
      </c>
      <c r="EA49">
        <v>4.19020964285714</v>
      </c>
      <c r="EB49">
        <v>3.40106178571429</v>
      </c>
      <c r="EC49">
        <v>1999.96892857143</v>
      </c>
      <c r="ED49">
        <v>0.980003464285714</v>
      </c>
      <c r="EE49">
        <v>0.0199962714285714</v>
      </c>
      <c r="EF49">
        <v>0</v>
      </c>
      <c r="EG49">
        <v>2.33395714285714</v>
      </c>
      <c r="EH49">
        <v>0</v>
      </c>
      <c r="EI49">
        <v>7336.93428571429</v>
      </c>
      <c r="EJ49">
        <v>17299.9214285714</v>
      </c>
      <c r="EK49">
        <v>38.7676428571428</v>
      </c>
      <c r="EL49">
        <v>39.9416785714286</v>
      </c>
      <c r="EM49">
        <v>38.6113214285714</v>
      </c>
      <c r="EN49">
        <v>38.6202857142857</v>
      </c>
      <c r="EO49">
        <v>37.5354285714286</v>
      </c>
      <c r="EP49">
        <v>1959.97892857143</v>
      </c>
      <c r="EQ49">
        <v>39.99</v>
      </c>
      <c r="ER49">
        <v>0</v>
      </c>
      <c r="ES49">
        <v>1680982186.5</v>
      </c>
      <c r="ET49">
        <v>0</v>
      </c>
      <c r="EU49">
        <v>2.34742307692308</v>
      </c>
      <c r="EV49">
        <v>-0.440622231625759</v>
      </c>
      <c r="EW49">
        <v>-14.7223931333747</v>
      </c>
      <c r="EX49">
        <v>7336.89269230769</v>
      </c>
      <c r="EY49">
        <v>15</v>
      </c>
      <c r="EZ49">
        <v>0</v>
      </c>
      <c r="FA49" t="s">
        <v>409</v>
      </c>
      <c r="FB49">
        <v>1510803016.6</v>
      </c>
      <c r="FC49">
        <v>1510803015.6</v>
      </c>
      <c r="FD49">
        <v>0</v>
      </c>
      <c r="FE49">
        <v>-0.153</v>
      </c>
      <c r="FF49">
        <v>-0.016</v>
      </c>
      <c r="FG49">
        <v>6.925</v>
      </c>
      <c r="FH49">
        <v>0.526</v>
      </c>
      <c r="FI49">
        <v>420</v>
      </c>
      <c r="FJ49">
        <v>25</v>
      </c>
      <c r="FK49">
        <v>0.25</v>
      </c>
      <c r="FL49">
        <v>0.13</v>
      </c>
      <c r="FM49">
        <v>0.493512725</v>
      </c>
      <c r="FN49">
        <v>0.0412330694183853</v>
      </c>
      <c r="FO49">
        <v>0.00400983341292067</v>
      </c>
      <c r="FP49">
        <v>1</v>
      </c>
      <c r="FQ49">
        <v>1</v>
      </c>
      <c r="FR49">
        <v>1</v>
      </c>
      <c r="FS49" t="s">
        <v>410</v>
      </c>
      <c r="FT49">
        <v>2.97391</v>
      </c>
      <c r="FU49">
        <v>2.75381</v>
      </c>
      <c r="FV49">
        <v>0.10437</v>
      </c>
      <c r="FW49">
        <v>0.109539</v>
      </c>
      <c r="FX49">
        <v>0.051321</v>
      </c>
      <c r="FY49">
        <v>0.0496613</v>
      </c>
      <c r="FZ49">
        <v>34845.8</v>
      </c>
      <c r="GA49">
        <v>37797.5</v>
      </c>
      <c r="GB49">
        <v>35258.2</v>
      </c>
      <c r="GC49">
        <v>38496.7</v>
      </c>
      <c r="GD49">
        <v>47390.9</v>
      </c>
      <c r="GE49">
        <v>52798.4</v>
      </c>
      <c r="GF49">
        <v>55034.4</v>
      </c>
      <c r="GG49">
        <v>61689.1</v>
      </c>
      <c r="GH49">
        <v>1.99347</v>
      </c>
      <c r="GI49">
        <v>1.80652</v>
      </c>
      <c r="GJ49">
        <v>0.0599995</v>
      </c>
      <c r="GK49">
        <v>0</v>
      </c>
      <c r="GL49">
        <v>18.9932</v>
      </c>
      <c r="GM49">
        <v>999.9</v>
      </c>
      <c r="GN49">
        <v>41.32</v>
      </c>
      <c r="GO49">
        <v>30.766</v>
      </c>
      <c r="GP49">
        <v>20.3695</v>
      </c>
      <c r="GQ49">
        <v>56.5707</v>
      </c>
      <c r="GR49">
        <v>50.4607</v>
      </c>
      <c r="GS49">
        <v>1</v>
      </c>
      <c r="GT49">
        <v>-0.0726804</v>
      </c>
      <c r="GU49">
        <v>5.30444</v>
      </c>
      <c r="GV49">
        <v>20.0426</v>
      </c>
      <c r="GW49">
        <v>5.20231</v>
      </c>
      <c r="GX49">
        <v>12.0064</v>
      </c>
      <c r="GY49">
        <v>4.9756</v>
      </c>
      <c r="GZ49">
        <v>3.29295</v>
      </c>
      <c r="HA49">
        <v>9999</v>
      </c>
      <c r="HB49">
        <v>999.9</v>
      </c>
      <c r="HC49">
        <v>9999</v>
      </c>
      <c r="HD49">
        <v>9999</v>
      </c>
      <c r="HE49">
        <v>1.86316</v>
      </c>
      <c r="HF49">
        <v>1.86813</v>
      </c>
      <c r="HG49">
        <v>1.86788</v>
      </c>
      <c r="HH49">
        <v>1.86905</v>
      </c>
      <c r="HI49">
        <v>1.86984</v>
      </c>
      <c r="HJ49">
        <v>1.8659</v>
      </c>
      <c r="HK49">
        <v>1.86703</v>
      </c>
      <c r="HL49">
        <v>1.86835</v>
      </c>
      <c r="HM49">
        <v>5</v>
      </c>
      <c r="HN49">
        <v>0</v>
      </c>
      <c r="HO49">
        <v>0</v>
      </c>
      <c r="HP49">
        <v>0</v>
      </c>
      <c r="HQ49" t="s">
        <v>411</v>
      </c>
      <c r="HR49" t="s">
        <v>412</v>
      </c>
      <c r="HS49" t="s">
        <v>413</v>
      </c>
      <c r="HT49" t="s">
        <v>413</v>
      </c>
      <c r="HU49" t="s">
        <v>413</v>
      </c>
      <c r="HV49" t="s">
        <v>413</v>
      </c>
      <c r="HW49">
        <v>0</v>
      </c>
      <c r="HX49">
        <v>100</v>
      </c>
      <c r="HY49">
        <v>100</v>
      </c>
      <c r="HZ49">
        <v>7.405</v>
      </c>
      <c r="IA49">
        <v>-0.009</v>
      </c>
      <c r="IB49">
        <v>4.20922237337541</v>
      </c>
      <c r="IC49">
        <v>0.00614860080401583</v>
      </c>
      <c r="ID49">
        <v>7.47005204250058e-07</v>
      </c>
      <c r="IE49">
        <v>-6.13614996760479e-10</v>
      </c>
      <c r="IF49">
        <v>0.00504884260515054</v>
      </c>
      <c r="IG49">
        <v>-0.0226463544028373</v>
      </c>
      <c r="IH49">
        <v>0.00259345603324487</v>
      </c>
      <c r="II49">
        <v>-3.18119573220187e-05</v>
      </c>
      <c r="IJ49">
        <v>-2</v>
      </c>
      <c r="IK49">
        <v>1777</v>
      </c>
      <c r="IL49">
        <v>0</v>
      </c>
      <c r="IM49">
        <v>26</v>
      </c>
      <c r="IN49">
        <v>-118.8</v>
      </c>
      <c r="IO49">
        <v>-118.8</v>
      </c>
      <c r="IP49">
        <v>1.26221</v>
      </c>
      <c r="IQ49">
        <v>2.62695</v>
      </c>
      <c r="IR49">
        <v>1.54785</v>
      </c>
      <c r="IS49">
        <v>2.30347</v>
      </c>
      <c r="IT49">
        <v>1.34644</v>
      </c>
      <c r="IU49">
        <v>2.42065</v>
      </c>
      <c r="IV49">
        <v>34.3042</v>
      </c>
      <c r="IW49">
        <v>24.1926</v>
      </c>
      <c r="IX49">
        <v>18</v>
      </c>
      <c r="IY49">
        <v>501.549</v>
      </c>
      <c r="IZ49">
        <v>385.852</v>
      </c>
      <c r="JA49">
        <v>12.3072</v>
      </c>
      <c r="JB49">
        <v>26.0782</v>
      </c>
      <c r="JC49">
        <v>29.9998</v>
      </c>
      <c r="JD49">
        <v>26.1485</v>
      </c>
      <c r="JE49">
        <v>26.1025</v>
      </c>
      <c r="JF49">
        <v>25.336</v>
      </c>
      <c r="JG49">
        <v>53.2755</v>
      </c>
      <c r="JH49">
        <v>0</v>
      </c>
      <c r="JI49">
        <v>12.3206</v>
      </c>
      <c r="JJ49">
        <v>554.719</v>
      </c>
      <c r="JK49">
        <v>8.72654</v>
      </c>
      <c r="JL49">
        <v>102.148</v>
      </c>
      <c r="JM49">
        <v>102.72</v>
      </c>
    </row>
    <row r="50" spans="1:273">
      <c r="A50">
        <v>34</v>
      </c>
      <c r="B50">
        <v>1510795895</v>
      </c>
      <c r="C50">
        <v>256.900000095367</v>
      </c>
      <c r="D50" t="s">
        <v>478</v>
      </c>
      <c r="E50" t="s">
        <v>479</v>
      </c>
      <c r="F50">
        <v>5</v>
      </c>
      <c r="G50" t="s">
        <v>405</v>
      </c>
      <c r="H50" t="s">
        <v>406</v>
      </c>
      <c r="I50">
        <v>1510795887.5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548.296391851248</v>
      </c>
      <c r="AK50">
        <v>528.827721212121</v>
      </c>
      <c r="AL50">
        <v>3.31117733356739</v>
      </c>
      <c r="AM50">
        <v>64.0484108481649</v>
      </c>
      <c r="AN50">
        <f>(AP50 - AO50 + DI50*1E3/(8.314*(DK50+273.15)) * AR50/DH50 * AQ50) * DH50/(100*CV50) * 1000/(1000 - AP50)</f>
        <v>0</v>
      </c>
      <c r="AO50">
        <v>8.66552243652593</v>
      </c>
      <c r="AP50">
        <v>9.16892545454545</v>
      </c>
      <c r="AQ50">
        <v>1.70950093380082e-05</v>
      </c>
      <c r="AR50">
        <v>108.117458872286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407</v>
      </c>
      <c r="AY50" t="s">
        <v>407</v>
      </c>
      <c r="AZ50">
        <v>0</v>
      </c>
      <c r="BA50">
        <v>0</v>
      </c>
      <c r="BB50">
        <f>1-AZ50/BA50</f>
        <v>0</v>
      </c>
      <c r="BC50">
        <v>0</v>
      </c>
      <c r="BD50" t="s">
        <v>407</v>
      </c>
      <c r="BE50" t="s">
        <v>407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2.96</v>
      </c>
      <c r="CW50">
        <v>0.5</v>
      </c>
      <c r="CX50" t="s">
        <v>408</v>
      </c>
      <c r="CY50">
        <v>2</v>
      </c>
      <c r="CZ50" t="b">
        <v>1</v>
      </c>
      <c r="DA50">
        <v>1510795887.5</v>
      </c>
      <c r="DB50">
        <v>501.269481481481</v>
      </c>
      <c r="DC50">
        <v>527.462925925926</v>
      </c>
      <c r="DD50">
        <v>9.16615185185185</v>
      </c>
      <c r="DE50">
        <v>8.66701740740741</v>
      </c>
      <c r="DF50">
        <v>493.915296296296</v>
      </c>
      <c r="DG50">
        <v>9.17513222222222</v>
      </c>
      <c r="DH50">
        <v>500.076481481481</v>
      </c>
      <c r="DI50">
        <v>90.3085888888889</v>
      </c>
      <c r="DJ50">
        <v>0.100019281481481</v>
      </c>
      <c r="DK50">
        <v>18.497537037037</v>
      </c>
      <c r="DL50">
        <v>19.9782888888889</v>
      </c>
      <c r="DM50">
        <v>999.9</v>
      </c>
      <c r="DN50">
        <v>0</v>
      </c>
      <c r="DO50">
        <v>0</v>
      </c>
      <c r="DP50">
        <v>9997.79962962963</v>
      </c>
      <c r="DQ50">
        <v>0</v>
      </c>
      <c r="DR50">
        <v>9.93310518518519</v>
      </c>
      <c r="DS50">
        <v>-26.1934777777778</v>
      </c>
      <c r="DT50">
        <v>505.906814814815</v>
      </c>
      <c r="DU50">
        <v>532.074555555556</v>
      </c>
      <c r="DV50">
        <v>0.499134185185185</v>
      </c>
      <c r="DW50">
        <v>527.462925925926</v>
      </c>
      <c r="DX50">
        <v>8.66701740740741</v>
      </c>
      <c r="DY50">
        <v>0.827782148148148</v>
      </c>
      <c r="DZ50">
        <v>0.782706037037037</v>
      </c>
      <c r="EA50">
        <v>4.19285962962963</v>
      </c>
      <c r="EB50">
        <v>3.39747185185185</v>
      </c>
      <c r="EC50">
        <v>1999.94555555556</v>
      </c>
      <c r="ED50">
        <v>0.980004</v>
      </c>
      <c r="EE50">
        <v>0.0199957</v>
      </c>
      <c r="EF50">
        <v>0</v>
      </c>
      <c r="EG50">
        <v>2.32335185185185</v>
      </c>
      <c r="EH50">
        <v>0</v>
      </c>
      <c r="EI50">
        <v>7336.00444444444</v>
      </c>
      <c r="EJ50">
        <v>17299.7074074074</v>
      </c>
      <c r="EK50">
        <v>38.8655185185185</v>
      </c>
      <c r="EL50">
        <v>40.0367777777778</v>
      </c>
      <c r="EM50">
        <v>38.6987777777778</v>
      </c>
      <c r="EN50">
        <v>38.7428148148148</v>
      </c>
      <c r="EO50">
        <v>37.6247037037037</v>
      </c>
      <c r="EP50">
        <v>1959.95555555556</v>
      </c>
      <c r="EQ50">
        <v>39.99</v>
      </c>
      <c r="ER50">
        <v>0</v>
      </c>
      <c r="ES50">
        <v>1680982191.9</v>
      </c>
      <c r="ET50">
        <v>0</v>
      </c>
      <c r="EU50">
        <v>2.332536</v>
      </c>
      <c r="EV50">
        <v>0.619661527209208</v>
      </c>
      <c r="EW50">
        <v>-9.17076921671783</v>
      </c>
      <c r="EX50">
        <v>7335.9368</v>
      </c>
      <c r="EY50">
        <v>15</v>
      </c>
      <c r="EZ50">
        <v>0</v>
      </c>
      <c r="FA50" t="s">
        <v>409</v>
      </c>
      <c r="FB50">
        <v>1510803016.6</v>
      </c>
      <c r="FC50">
        <v>1510803015.6</v>
      </c>
      <c r="FD50">
        <v>0</v>
      </c>
      <c r="FE50">
        <v>-0.153</v>
      </c>
      <c r="FF50">
        <v>-0.016</v>
      </c>
      <c r="FG50">
        <v>6.925</v>
      </c>
      <c r="FH50">
        <v>0.526</v>
      </c>
      <c r="FI50">
        <v>420</v>
      </c>
      <c r="FJ50">
        <v>25</v>
      </c>
      <c r="FK50">
        <v>0.25</v>
      </c>
      <c r="FL50">
        <v>0.13</v>
      </c>
      <c r="FM50">
        <v>0.497131025</v>
      </c>
      <c r="FN50">
        <v>0.0429319136960582</v>
      </c>
      <c r="FO50">
        <v>0.00417025572050143</v>
      </c>
      <c r="FP50">
        <v>1</v>
      </c>
      <c r="FQ50">
        <v>1</v>
      </c>
      <c r="FR50">
        <v>1</v>
      </c>
      <c r="FS50" t="s">
        <v>410</v>
      </c>
      <c r="FT50">
        <v>2.97393</v>
      </c>
      <c r="FU50">
        <v>2.75376</v>
      </c>
      <c r="FV50">
        <v>0.106822</v>
      </c>
      <c r="FW50">
        <v>0.111862</v>
      </c>
      <c r="FX50">
        <v>0.0513269</v>
      </c>
      <c r="FY50">
        <v>0.0496564</v>
      </c>
      <c r="FZ50">
        <v>34750.9</v>
      </c>
      <c r="GA50">
        <v>37699.4</v>
      </c>
      <c r="GB50">
        <v>35258.7</v>
      </c>
      <c r="GC50">
        <v>38497.2</v>
      </c>
      <c r="GD50">
        <v>47391</v>
      </c>
      <c r="GE50">
        <v>52799.5</v>
      </c>
      <c r="GF50">
        <v>55034.8</v>
      </c>
      <c r="GG50">
        <v>61689.9</v>
      </c>
      <c r="GH50">
        <v>1.99345</v>
      </c>
      <c r="GI50">
        <v>1.80652</v>
      </c>
      <c r="GJ50">
        <v>0.0599362</v>
      </c>
      <c r="GK50">
        <v>0</v>
      </c>
      <c r="GL50">
        <v>18.9916</v>
      </c>
      <c r="GM50">
        <v>999.9</v>
      </c>
      <c r="GN50">
        <v>41.295</v>
      </c>
      <c r="GO50">
        <v>30.766</v>
      </c>
      <c r="GP50">
        <v>20.3559</v>
      </c>
      <c r="GQ50">
        <v>56.5507</v>
      </c>
      <c r="GR50">
        <v>50.4127</v>
      </c>
      <c r="GS50">
        <v>1</v>
      </c>
      <c r="GT50">
        <v>-0.0729802</v>
      </c>
      <c r="GU50">
        <v>5.32922</v>
      </c>
      <c r="GV50">
        <v>20.0418</v>
      </c>
      <c r="GW50">
        <v>5.20231</v>
      </c>
      <c r="GX50">
        <v>12.0071</v>
      </c>
      <c r="GY50">
        <v>4.97575</v>
      </c>
      <c r="GZ50">
        <v>3.293</v>
      </c>
      <c r="HA50">
        <v>9999</v>
      </c>
      <c r="HB50">
        <v>999.9</v>
      </c>
      <c r="HC50">
        <v>9999</v>
      </c>
      <c r="HD50">
        <v>9999</v>
      </c>
      <c r="HE50">
        <v>1.86318</v>
      </c>
      <c r="HF50">
        <v>1.86813</v>
      </c>
      <c r="HG50">
        <v>1.86789</v>
      </c>
      <c r="HH50">
        <v>1.86905</v>
      </c>
      <c r="HI50">
        <v>1.86984</v>
      </c>
      <c r="HJ50">
        <v>1.86592</v>
      </c>
      <c r="HK50">
        <v>1.86704</v>
      </c>
      <c r="HL50">
        <v>1.86836</v>
      </c>
      <c r="HM50">
        <v>5</v>
      </c>
      <c r="HN50">
        <v>0</v>
      </c>
      <c r="HO50">
        <v>0</v>
      </c>
      <c r="HP50">
        <v>0</v>
      </c>
      <c r="HQ50" t="s">
        <v>411</v>
      </c>
      <c r="HR50" t="s">
        <v>412</v>
      </c>
      <c r="HS50" t="s">
        <v>413</v>
      </c>
      <c r="HT50" t="s">
        <v>413</v>
      </c>
      <c r="HU50" t="s">
        <v>413</v>
      </c>
      <c r="HV50" t="s">
        <v>413</v>
      </c>
      <c r="HW50">
        <v>0</v>
      </c>
      <c r="HX50">
        <v>100</v>
      </c>
      <c r="HY50">
        <v>100</v>
      </c>
      <c r="HZ50">
        <v>7.51</v>
      </c>
      <c r="IA50">
        <v>-0.0089</v>
      </c>
      <c r="IB50">
        <v>4.20922237337541</v>
      </c>
      <c r="IC50">
        <v>0.00614860080401583</v>
      </c>
      <c r="ID50">
        <v>7.47005204250058e-07</v>
      </c>
      <c r="IE50">
        <v>-6.13614996760479e-10</v>
      </c>
      <c r="IF50">
        <v>0.00504884260515054</v>
      </c>
      <c r="IG50">
        <v>-0.0226463544028373</v>
      </c>
      <c r="IH50">
        <v>0.00259345603324487</v>
      </c>
      <c r="II50">
        <v>-3.18119573220187e-05</v>
      </c>
      <c r="IJ50">
        <v>-2</v>
      </c>
      <c r="IK50">
        <v>1777</v>
      </c>
      <c r="IL50">
        <v>0</v>
      </c>
      <c r="IM50">
        <v>26</v>
      </c>
      <c r="IN50">
        <v>-118.7</v>
      </c>
      <c r="IO50">
        <v>-118.7</v>
      </c>
      <c r="IP50">
        <v>1.29517</v>
      </c>
      <c r="IQ50">
        <v>2.63672</v>
      </c>
      <c r="IR50">
        <v>1.54785</v>
      </c>
      <c r="IS50">
        <v>2.30347</v>
      </c>
      <c r="IT50">
        <v>1.34644</v>
      </c>
      <c r="IU50">
        <v>2.26685</v>
      </c>
      <c r="IV50">
        <v>34.3042</v>
      </c>
      <c r="IW50">
        <v>24.1838</v>
      </c>
      <c r="IX50">
        <v>18</v>
      </c>
      <c r="IY50">
        <v>501.503</v>
      </c>
      <c r="IZ50">
        <v>385.833</v>
      </c>
      <c r="JA50">
        <v>12.3279</v>
      </c>
      <c r="JB50">
        <v>26.0754</v>
      </c>
      <c r="JC50">
        <v>29.9998</v>
      </c>
      <c r="JD50">
        <v>26.1453</v>
      </c>
      <c r="JE50">
        <v>26.0998</v>
      </c>
      <c r="JF50">
        <v>25.9878</v>
      </c>
      <c r="JG50">
        <v>53.2755</v>
      </c>
      <c r="JH50">
        <v>0</v>
      </c>
      <c r="JI50">
        <v>12.3294</v>
      </c>
      <c r="JJ50">
        <v>575.019</v>
      </c>
      <c r="JK50">
        <v>8.72654</v>
      </c>
      <c r="JL50">
        <v>102.149</v>
      </c>
      <c r="JM50">
        <v>102.721</v>
      </c>
    </row>
    <row r="51" spans="1:273">
      <c r="A51">
        <v>35</v>
      </c>
      <c r="B51">
        <v>1510795900</v>
      </c>
      <c r="C51">
        <v>261.900000095367</v>
      </c>
      <c r="D51" t="s">
        <v>480</v>
      </c>
      <c r="E51" t="s">
        <v>481</v>
      </c>
      <c r="F51">
        <v>5</v>
      </c>
      <c r="G51" t="s">
        <v>405</v>
      </c>
      <c r="H51" t="s">
        <v>406</v>
      </c>
      <c r="I51">
        <v>1510795892.21429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564.373073575969</v>
      </c>
      <c r="AK51">
        <v>545.023763636364</v>
      </c>
      <c r="AL51">
        <v>3.25031875257872</v>
      </c>
      <c r="AM51">
        <v>64.0484108481649</v>
      </c>
      <c r="AN51">
        <f>(AP51 - AO51 + DI51*1E3/(8.314*(DK51+273.15)) * AR51/DH51 * AQ51) * DH51/(100*CV51) * 1000/(1000 - AP51)</f>
        <v>0</v>
      </c>
      <c r="AO51">
        <v>8.66496825895079</v>
      </c>
      <c r="AP51">
        <v>9.16899987878788</v>
      </c>
      <c r="AQ51">
        <v>-4.19783839816412e-06</v>
      </c>
      <c r="AR51">
        <v>108.117458872286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407</v>
      </c>
      <c r="AY51" t="s">
        <v>407</v>
      </c>
      <c r="AZ51">
        <v>0</v>
      </c>
      <c r="BA51">
        <v>0</v>
      </c>
      <c r="BB51">
        <f>1-AZ51/BA51</f>
        <v>0</v>
      </c>
      <c r="BC51">
        <v>0</v>
      </c>
      <c r="BD51" t="s">
        <v>407</v>
      </c>
      <c r="BE51" t="s">
        <v>407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2.96</v>
      </c>
      <c r="CW51">
        <v>0.5</v>
      </c>
      <c r="CX51" t="s">
        <v>408</v>
      </c>
      <c r="CY51">
        <v>2</v>
      </c>
      <c r="CZ51" t="b">
        <v>1</v>
      </c>
      <c r="DA51">
        <v>1510795892.21429</v>
      </c>
      <c r="DB51">
        <v>516.474714285714</v>
      </c>
      <c r="DC51">
        <v>542.879642857143</v>
      </c>
      <c r="DD51">
        <v>9.16756428571429</v>
      </c>
      <c r="DE51">
        <v>8.66645678571429</v>
      </c>
      <c r="DF51">
        <v>509.023285714286</v>
      </c>
      <c r="DG51">
        <v>9.17652107142857</v>
      </c>
      <c r="DH51">
        <v>500.076178571429</v>
      </c>
      <c r="DI51">
        <v>90.3086821428571</v>
      </c>
      <c r="DJ51">
        <v>0.0999831392857143</v>
      </c>
      <c r="DK51">
        <v>18.5034</v>
      </c>
      <c r="DL51">
        <v>19.9843142857143</v>
      </c>
      <c r="DM51">
        <v>999.9</v>
      </c>
      <c r="DN51">
        <v>0</v>
      </c>
      <c r="DO51">
        <v>0</v>
      </c>
      <c r="DP51">
        <v>9995.51214285714</v>
      </c>
      <c r="DQ51">
        <v>0</v>
      </c>
      <c r="DR51">
        <v>9.93036714285714</v>
      </c>
      <c r="DS51">
        <v>-26.404825</v>
      </c>
      <c r="DT51">
        <v>521.253428571428</v>
      </c>
      <c r="DU51">
        <v>547.625642857143</v>
      </c>
      <c r="DV51">
        <v>0.501108285714286</v>
      </c>
      <c r="DW51">
        <v>542.879642857143</v>
      </c>
      <c r="DX51">
        <v>8.66645678571429</v>
      </c>
      <c r="DY51">
        <v>0.827910607142857</v>
      </c>
      <c r="DZ51">
        <v>0.782656178571429</v>
      </c>
      <c r="EA51">
        <v>4.19507</v>
      </c>
      <c r="EB51">
        <v>3.39656892857143</v>
      </c>
      <c r="EC51">
        <v>1999.97892857143</v>
      </c>
      <c r="ED51">
        <v>0.980004857142857</v>
      </c>
      <c r="EE51">
        <v>0.0199947857142857</v>
      </c>
      <c r="EF51">
        <v>0</v>
      </c>
      <c r="EG51">
        <v>2.36372142857143</v>
      </c>
      <c r="EH51">
        <v>0</v>
      </c>
      <c r="EI51">
        <v>7335.48607142857</v>
      </c>
      <c r="EJ51">
        <v>17299.9928571429</v>
      </c>
      <c r="EK51">
        <v>38.9528214285714</v>
      </c>
      <c r="EL51">
        <v>40.1203214285714</v>
      </c>
      <c r="EM51">
        <v>38.7832142857143</v>
      </c>
      <c r="EN51">
        <v>38.8502142857143</v>
      </c>
      <c r="EO51">
        <v>37.6983928571428</v>
      </c>
      <c r="EP51">
        <v>1959.98892857143</v>
      </c>
      <c r="EQ51">
        <v>39.99</v>
      </c>
      <c r="ER51">
        <v>0</v>
      </c>
      <c r="ES51">
        <v>1680982196.7</v>
      </c>
      <c r="ET51">
        <v>0</v>
      </c>
      <c r="EU51">
        <v>2.378264</v>
      </c>
      <c r="EV51">
        <v>0.210830768218401</v>
      </c>
      <c r="EW51">
        <v>-3.22615384322012</v>
      </c>
      <c r="EX51">
        <v>7335.3412</v>
      </c>
      <c r="EY51">
        <v>15</v>
      </c>
      <c r="EZ51">
        <v>0</v>
      </c>
      <c r="FA51" t="s">
        <v>409</v>
      </c>
      <c r="FB51">
        <v>1510803016.6</v>
      </c>
      <c r="FC51">
        <v>1510803015.6</v>
      </c>
      <c r="FD51">
        <v>0</v>
      </c>
      <c r="FE51">
        <v>-0.153</v>
      </c>
      <c r="FF51">
        <v>-0.016</v>
      </c>
      <c r="FG51">
        <v>6.925</v>
      </c>
      <c r="FH51">
        <v>0.526</v>
      </c>
      <c r="FI51">
        <v>420</v>
      </c>
      <c r="FJ51">
        <v>25</v>
      </c>
      <c r="FK51">
        <v>0.25</v>
      </c>
      <c r="FL51">
        <v>0.13</v>
      </c>
      <c r="FM51">
        <v>0.49954685</v>
      </c>
      <c r="FN51">
        <v>0.0344339887429632</v>
      </c>
      <c r="FO51">
        <v>0.00345243369632206</v>
      </c>
      <c r="FP51">
        <v>1</v>
      </c>
      <c r="FQ51">
        <v>1</v>
      </c>
      <c r="FR51">
        <v>1</v>
      </c>
      <c r="FS51" t="s">
        <v>410</v>
      </c>
      <c r="FT51">
        <v>2.97389</v>
      </c>
      <c r="FU51">
        <v>2.75387</v>
      </c>
      <c r="FV51">
        <v>0.109198</v>
      </c>
      <c r="FW51">
        <v>0.11438</v>
      </c>
      <c r="FX51">
        <v>0.0513304</v>
      </c>
      <c r="FY51">
        <v>0.0496868</v>
      </c>
      <c r="FZ51">
        <v>34658.7</v>
      </c>
      <c r="GA51">
        <v>37592.4</v>
      </c>
      <c r="GB51">
        <v>35258.8</v>
      </c>
      <c r="GC51">
        <v>38497</v>
      </c>
      <c r="GD51">
        <v>47391</v>
      </c>
      <c r="GE51">
        <v>52797.6</v>
      </c>
      <c r="GF51">
        <v>55034.9</v>
      </c>
      <c r="GG51">
        <v>61689.6</v>
      </c>
      <c r="GH51">
        <v>1.9936</v>
      </c>
      <c r="GI51">
        <v>1.80693</v>
      </c>
      <c r="GJ51">
        <v>0.0606589</v>
      </c>
      <c r="GK51">
        <v>0</v>
      </c>
      <c r="GL51">
        <v>18.9907</v>
      </c>
      <c r="GM51">
        <v>999.9</v>
      </c>
      <c r="GN51">
        <v>41.295</v>
      </c>
      <c r="GO51">
        <v>30.766</v>
      </c>
      <c r="GP51">
        <v>20.3564</v>
      </c>
      <c r="GQ51">
        <v>56.6507</v>
      </c>
      <c r="GR51">
        <v>50.02</v>
      </c>
      <c r="GS51">
        <v>1</v>
      </c>
      <c r="GT51">
        <v>-0.0731606</v>
      </c>
      <c r="GU51">
        <v>5.34059</v>
      </c>
      <c r="GV51">
        <v>20.0416</v>
      </c>
      <c r="GW51">
        <v>5.20217</v>
      </c>
      <c r="GX51">
        <v>12.0074</v>
      </c>
      <c r="GY51">
        <v>4.9755</v>
      </c>
      <c r="GZ51">
        <v>3.29295</v>
      </c>
      <c r="HA51">
        <v>9999</v>
      </c>
      <c r="HB51">
        <v>999.9</v>
      </c>
      <c r="HC51">
        <v>9999</v>
      </c>
      <c r="HD51">
        <v>9999</v>
      </c>
      <c r="HE51">
        <v>1.86317</v>
      </c>
      <c r="HF51">
        <v>1.86813</v>
      </c>
      <c r="HG51">
        <v>1.86792</v>
      </c>
      <c r="HH51">
        <v>1.86905</v>
      </c>
      <c r="HI51">
        <v>1.86983</v>
      </c>
      <c r="HJ51">
        <v>1.86594</v>
      </c>
      <c r="HK51">
        <v>1.86705</v>
      </c>
      <c r="HL51">
        <v>1.8684</v>
      </c>
      <c r="HM51">
        <v>5</v>
      </c>
      <c r="HN51">
        <v>0</v>
      </c>
      <c r="HO51">
        <v>0</v>
      </c>
      <c r="HP51">
        <v>0</v>
      </c>
      <c r="HQ51" t="s">
        <v>411</v>
      </c>
      <c r="HR51" t="s">
        <v>412</v>
      </c>
      <c r="HS51" t="s">
        <v>413</v>
      </c>
      <c r="HT51" t="s">
        <v>413</v>
      </c>
      <c r="HU51" t="s">
        <v>413</v>
      </c>
      <c r="HV51" t="s">
        <v>413</v>
      </c>
      <c r="HW51">
        <v>0</v>
      </c>
      <c r="HX51">
        <v>100</v>
      </c>
      <c r="HY51">
        <v>100</v>
      </c>
      <c r="HZ51">
        <v>7.612</v>
      </c>
      <c r="IA51">
        <v>-0.0089</v>
      </c>
      <c r="IB51">
        <v>4.20922237337541</v>
      </c>
      <c r="IC51">
        <v>0.00614860080401583</v>
      </c>
      <c r="ID51">
        <v>7.47005204250058e-07</v>
      </c>
      <c r="IE51">
        <v>-6.13614996760479e-10</v>
      </c>
      <c r="IF51">
        <v>0.00504884260515054</v>
      </c>
      <c r="IG51">
        <v>-0.0226463544028373</v>
      </c>
      <c r="IH51">
        <v>0.00259345603324487</v>
      </c>
      <c r="II51">
        <v>-3.18119573220187e-05</v>
      </c>
      <c r="IJ51">
        <v>-2</v>
      </c>
      <c r="IK51">
        <v>1777</v>
      </c>
      <c r="IL51">
        <v>0</v>
      </c>
      <c r="IM51">
        <v>26</v>
      </c>
      <c r="IN51">
        <v>-118.6</v>
      </c>
      <c r="IO51">
        <v>-118.6</v>
      </c>
      <c r="IP51">
        <v>1.32446</v>
      </c>
      <c r="IQ51">
        <v>2.62939</v>
      </c>
      <c r="IR51">
        <v>1.54785</v>
      </c>
      <c r="IS51">
        <v>2.30347</v>
      </c>
      <c r="IT51">
        <v>1.34644</v>
      </c>
      <c r="IU51">
        <v>2.38281</v>
      </c>
      <c r="IV51">
        <v>34.3042</v>
      </c>
      <c r="IW51">
        <v>24.1838</v>
      </c>
      <c r="IX51">
        <v>18</v>
      </c>
      <c r="IY51">
        <v>501.576</v>
      </c>
      <c r="IZ51">
        <v>386.028</v>
      </c>
      <c r="JA51">
        <v>12.3383</v>
      </c>
      <c r="JB51">
        <v>26.0721</v>
      </c>
      <c r="JC51">
        <v>29.9999</v>
      </c>
      <c r="JD51">
        <v>26.1425</v>
      </c>
      <c r="JE51">
        <v>26.097</v>
      </c>
      <c r="JF51">
        <v>26.583</v>
      </c>
      <c r="JG51">
        <v>53.0048</v>
      </c>
      <c r="JH51">
        <v>0</v>
      </c>
      <c r="JI51">
        <v>12.3399</v>
      </c>
      <c r="JJ51">
        <v>588.552</v>
      </c>
      <c r="JK51">
        <v>8.72654</v>
      </c>
      <c r="JL51">
        <v>102.15</v>
      </c>
      <c r="JM51">
        <v>102.721</v>
      </c>
    </row>
    <row r="52" spans="1:273">
      <c r="A52">
        <v>36</v>
      </c>
      <c r="B52">
        <v>1510795905</v>
      </c>
      <c r="C52">
        <v>266.900000095367</v>
      </c>
      <c r="D52" t="s">
        <v>482</v>
      </c>
      <c r="E52" t="s">
        <v>483</v>
      </c>
      <c r="F52">
        <v>5</v>
      </c>
      <c r="G52" t="s">
        <v>405</v>
      </c>
      <c r="H52" t="s">
        <v>406</v>
      </c>
      <c r="I52">
        <v>1510795897.5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582.368780413949</v>
      </c>
      <c r="AK52">
        <v>562.138963636364</v>
      </c>
      <c r="AL52">
        <v>3.44067905243153</v>
      </c>
      <c r="AM52">
        <v>64.0484108481649</v>
      </c>
      <c r="AN52">
        <f>(AP52 - AO52 + DI52*1E3/(8.314*(DK52+273.15)) * AR52/DH52 * AQ52) * DH52/(100*CV52) * 1000/(1000 - AP52)</f>
        <v>0</v>
      </c>
      <c r="AO52">
        <v>8.68388176833292</v>
      </c>
      <c r="AP52">
        <v>9.17585309090909</v>
      </c>
      <c r="AQ52">
        <v>4.21710059821772e-05</v>
      </c>
      <c r="AR52">
        <v>108.117458872286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407</v>
      </c>
      <c r="AY52" t="s">
        <v>407</v>
      </c>
      <c r="AZ52">
        <v>0</v>
      </c>
      <c r="BA52">
        <v>0</v>
      </c>
      <c r="BB52">
        <f>1-AZ52/BA52</f>
        <v>0</v>
      </c>
      <c r="BC52">
        <v>0</v>
      </c>
      <c r="BD52" t="s">
        <v>407</v>
      </c>
      <c r="BE52" t="s">
        <v>407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2.96</v>
      </c>
      <c r="CW52">
        <v>0.5</v>
      </c>
      <c r="CX52" t="s">
        <v>408</v>
      </c>
      <c r="CY52">
        <v>2</v>
      </c>
      <c r="CZ52" t="b">
        <v>1</v>
      </c>
      <c r="DA52">
        <v>1510795897.5</v>
      </c>
      <c r="DB52">
        <v>533.715481481481</v>
      </c>
      <c r="DC52">
        <v>560.625074074074</v>
      </c>
      <c r="DD52">
        <v>9.17002148148148</v>
      </c>
      <c r="DE52">
        <v>8.67149111111111</v>
      </c>
      <c r="DF52">
        <v>526.153851851852</v>
      </c>
      <c r="DG52">
        <v>9.17893888888889</v>
      </c>
      <c r="DH52">
        <v>500.076777777778</v>
      </c>
      <c r="DI52">
        <v>90.3086148148148</v>
      </c>
      <c r="DJ52">
        <v>0.1000214</v>
      </c>
      <c r="DK52">
        <v>18.5092777777778</v>
      </c>
      <c r="DL52">
        <v>19.9894037037037</v>
      </c>
      <c r="DM52">
        <v>999.9</v>
      </c>
      <c r="DN52">
        <v>0</v>
      </c>
      <c r="DO52">
        <v>0</v>
      </c>
      <c r="DP52">
        <v>9995.11518518519</v>
      </c>
      <c r="DQ52">
        <v>0</v>
      </c>
      <c r="DR52">
        <v>9.93274777777778</v>
      </c>
      <c r="DS52">
        <v>-26.9094407407407</v>
      </c>
      <c r="DT52">
        <v>538.655037037037</v>
      </c>
      <c r="DU52">
        <v>565.529037037037</v>
      </c>
      <c r="DV52">
        <v>0.498531814814815</v>
      </c>
      <c r="DW52">
        <v>560.625074074074</v>
      </c>
      <c r="DX52">
        <v>8.67149111111111</v>
      </c>
      <c r="DY52">
        <v>0.828131925925926</v>
      </c>
      <c r="DZ52">
        <v>0.783110222222222</v>
      </c>
      <c r="EA52">
        <v>4.19888</v>
      </c>
      <c r="EB52">
        <v>3.40477555555556</v>
      </c>
      <c r="EC52">
        <v>1999.99185185185</v>
      </c>
      <c r="ED52">
        <v>0.980005148148148</v>
      </c>
      <c r="EE52">
        <v>0.0199944703703704</v>
      </c>
      <c r="EF52">
        <v>0</v>
      </c>
      <c r="EG52">
        <v>2.35035925925926</v>
      </c>
      <c r="EH52">
        <v>0</v>
      </c>
      <c r="EI52">
        <v>7335.3237037037</v>
      </c>
      <c r="EJ52">
        <v>17300.1037037037</v>
      </c>
      <c r="EK52">
        <v>39.046037037037</v>
      </c>
      <c r="EL52">
        <v>40.2081111111111</v>
      </c>
      <c r="EM52">
        <v>38.8654444444444</v>
      </c>
      <c r="EN52">
        <v>38.9696296296296</v>
      </c>
      <c r="EO52">
        <v>37.7821111111111</v>
      </c>
      <c r="EP52">
        <v>1960.00074074074</v>
      </c>
      <c r="EQ52">
        <v>39.9911111111111</v>
      </c>
      <c r="ER52">
        <v>0</v>
      </c>
      <c r="ES52">
        <v>1680982201.5</v>
      </c>
      <c r="ET52">
        <v>0</v>
      </c>
      <c r="EU52">
        <v>2.35218</v>
      </c>
      <c r="EV52">
        <v>-0.502076916003608</v>
      </c>
      <c r="EW52">
        <v>-3.12538461522704</v>
      </c>
      <c r="EX52">
        <v>7335.2496</v>
      </c>
      <c r="EY52">
        <v>15</v>
      </c>
      <c r="EZ52">
        <v>0</v>
      </c>
      <c r="FA52" t="s">
        <v>409</v>
      </c>
      <c r="FB52">
        <v>1510803016.6</v>
      </c>
      <c r="FC52">
        <v>1510803015.6</v>
      </c>
      <c r="FD52">
        <v>0</v>
      </c>
      <c r="FE52">
        <v>-0.153</v>
      </c>
      <c r="FF52">
        <v>-0.016</v>
      </c>
      <c r="FG52">
        <v>6.925</v>
      </c>
      <c r="FH52">
        <v>0.526</v>
      </c>
      <c r="FI52">
        <v>420</v>
      </c>
      <c r="FJ52">
        <v>25</v>
      </c>
      <c r="FK52">
        <v>0.25</v>
      </c>
      <c r="FL52">
        <v>0.13</v>
      </c>
      <c r="FM52">
        <v>0.4986071</v>
      </c>
      <c r="FN52">
        <v>-0.0261117073170753</v>
      </c>
      <c r="FO52">
        <v>0.0051635724687468</v>
      </c>
      <c r="FP52">
        <v>1</v>
      </c>
      <c r="FQ52">
        <v>1</v>
      </c>
      <c r="FR52">
        <v>1</v>
      </c>
      <c r="FS52" t="s">
        <v>410</v>
      </c>
      <c r="FT52">
        <v>2.97391</v>
      </c>
      <c r="FU52">
        <v>2.75393</v>
      </c>
      <c r="FV52">
        <v>0.111666</v>
      </c>
      <c r="FW52">
        <v>0.116752</v>
      </c>
      <c r="FX52">
        <v>0.0513619</v>
      </c>
      <c r="FY52">
        <v>0.0497521</v>
      </c>
      <c r="FZ52">
        <v>34563.1</v>
      </c>
      <c r="GA52">
        <v>37491.8</v>
      </c>
      <c r="GB52">
        <v>35259.2</v>
      </c>
      <c r="GC52">
        <v>38497</v>
      </c>
      <c r="GD52">
        <v>47389.8</v>
      </c>
      <c r="GE52">
        <v>52794.3</v>
      </c>
      <c r="GF52">
        <v>55035.2</v>
      </c>
      <c r="GG52">
        <v>61690</v>
      </c>
      <c r="GH52">
        <v>1.9934</v>
      </c>
      <c r="GI52">
        <v>1.8069</v>
      </c>
      <c r="GJ52">
        <v>0.0611097</v>
      </c>
      <c r="GK52">
        <v>0</v>
      </c>
      <c r="GL52">
        <v>18.9895</v>
      </c>
      <c r="GM52">
        <v>999.9</v>
      </c>
      <c r="GN52">
        <v>41.295</v>
      </c>
      <c r="GO52">
        <v>30.766</v>
      </c>
      <c r="GP52">
        <v>20.3569</v>
      </c>
      <c r="GQ52">
        <v>56.7207</v>
      </c>
      <c r="GR52">
        <v>49.9679</v>
      </c>
      <c r="GS52">
        <v>1</v>
      </c>
      <c r="GT52">
        <v>-0.0732241</v>
      </c>
      <c r="GU52">
        <v>5.35594</v>
      </c>
      <c r="GV52">
        <v>20.0409</v>
      </c>
      <c r="GW52">
        <v>5.20172</v>
      </c>
      <c r="GX52">
        <v>12.0079</v>
      </c>
      <c r="GY52">
        <v>4.9755</v>
      </c>
      <c r="GZ52">
        <v>3.2929</v>
      </c>
      <c r="HA52">
        <v>9999</v>
      </c>
      <c r="HB52">
        <v>999.9</v>
      </c>
      <c r="HC52">
        <v>9999</v>
      </c>
      <c r="HD52">
        <v>9999</v>
      </c>
      <c r="HE52">
        <v>1.86315</v>
      </c>
      <c r="HF52">
        <v>1.86813</v>
      </c>
      <c r="HG52">
        <v>1.8679</v>
      </c>
      <c r="HH52">
        <v>1.86905</v>
      </c>
      <c r="HI52">
        <v>1.86985</v>
      </c>
      <c r="HJ52">
        <v>1.86592</v>
      </c>
      <c r="HK52">
        <v>1.86706</v>
      </c>
      <c r="HL52">
        <v>1.86838</v>
      </c>
      <c r="HM52">
        <v>5</v>
      </c>
      <c r="HN52">
        <v>0</v>
      </c>
      <c r="HO52">
        <v>0</v>
      </c>
      <c r="HP52">
        <v>0</v>
      </c>
      <c r="HQ52" t="s">
        <v>411</v>
      </c>
      <c r="HR52" t="s">
        <v>412</v>
      </c>
      <c r="HS52" t="s">
        <v>413</v>
      </c>
      <c r="HT52" t="s">
        <v>413</v>
      </c>
      <c r="HU52" t="s">
        <v>413</v>
      </c>
      <c r="HV52" t="s">
        <v>413</v>
      </c>
      <c r="HW52">
        <v>0</v>
      </c>
      <c r="HX52">
        <v>100</v>
      </c>
      <c r="HY52">
        <v>100</v>
      </c>
      <c r="HZ52">
        <v>7.721</v>
      </c>
      <c r="IA52">
        <v>-0.0088</v>
      </c>
      <c r="IB52">
        <v>4.20922237337541</v>
      </c>
      <c r="IC52">
        <v>0.00614860080401583</v>
      </c>
      <c r="ID52">
        <v>7.47005204250058e-07</v>
      </c>
      <c r="IE52">
        <v>-6.13614996760479e-10</v>
      </c>
      <c r="IF52">
        <v>0.00504884260515054</v>
      </c>
      <c r="IG52">
        <v>-0.0226463544028373</v>
      </c>
      <c r="IH52">
        <v>0.00259345603324487</v>
      </c>
      <c r="II52">
        <v>-3.18119573220187e-05</v>
      </c>
      <c r="IJ52">
        <v>-2</v>
      </c>
      <c r="IK52">
        <v>1777</v>
      </c>
      <c r="IL52">
        <v>0</v>
      </c>
      <c r="IM52">
        <v>26</v>
      </c>
      <c r="IN52">
        <v>-118.5</v>
      </c>
      <c r="IO52">
        <v>-118.5</v>
      </c>
      <c r="IP52">
        <v>1.35742</v>
      </c>
      <c r="IQ52">
        <v>2.62573</v>
      </c>
      <c r="IR52">
        <v>1.54785</v>
      </c>
      <c r="IS52">
        <v>2.30347</v>
      </c>
      <c r="IT52">
        <v>1.34644</v>
      </c>
      <c r="IU52">
        <v>2.4353</v>
      </c>
      <c r="IV52">
        <v>34.3042</v>
      </c>
      <c r="IW52">
        <v>24.1926</v>
      </c>
      <c r="IX52">
        <v>18</v>
      </c>
      <c r="IY52">
        <v>501.419</v>
      </c>
      <c r="IZ52">
        <v>385.992</v>
      </c>
      <c r="JA52">
        <v>12.3467</v>
      </c>
      <c r="JB52">
        <v>26.0689</v>
      </c>
      <c r="JC52">
        <v>29.9999</v>
      </c>
      <c r="JD52">
        <v>26.1398</v>
      </c>
      <c r="JE52">
        <v>26.0937</v>
      </c>
      <c r="JF52">
        <v>27.2376</v>
      </c>
      <c r="JG52">
        <v>53.0048</v>
      </c>
      <c r="JH52">
        <v>0</v>
      </c>
      <c r="JI52">
        <v>12.346</v>
      </c>
      <c r="JJ52">
        <v>608.667</v>
      </c>
      <c r="JK52">
        <v>8.72654</v>
      </c>
      <c r="JL52">
        <v>102.15</v>
      </c>
      <c r="JM52">
        <v>102.721</v>
      </c>
    </row>
    <row r="53" spans="1:273">
      <c r="A53">
        <v>37</v>
      </c>
      <c r="B53">
        <v>1510795910</v>
      </c>
      <c r="C53">
        <v>271.900000095367</v>
      </c>
      <c r="D53" t="s">
        <v>484</v>
      </c>
      <c r="E53" t="s">
        <v>485</v>
      </c>
      <c r="F53">
        <v>5</v>
      </c>
      <c r="G53" t="s">
        <v>405</v>
      </c>
      <c r="H53" t="s">
        <v>406</v>
      </c>
      <c r="I53">
        <v>1510795902.21429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599.280876751389</v>
      </c>
      <c r="AK53">
        <v>579.002551515152</v>
      </c>
      <c r="AL53">
        <v>3.38494366241556</v>
      </c>
      <c r="AM53">
        <v>64.0484108481649</v>
      </c>
      <c r="AN53">
        <f>(AP53 - AO53 + DI53*1E3/(8.314*(DK53+273.15)) * AR53/DH53 * AQ53) * DH53/(100*CV53) * 1000/(1000 - AP53)</f>
        <v>0</v>
      </c>
      <c r="AO53">
        <v>8.68508230007061</v>
      </c>
      <c r="AP53">
        <v>9.18353703030303</v>
      </c>
      <c r="AQ53">
        <v>4.39618897309487e-05</v>
      </c>
      <c r="AR53">
        <v>108.117458872286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407</v>
      </c>
      <c r="AY53" t="s">
        <v>407</v>
      </c>
      <c r="AZ53">
        <v>0</v>
      </c>
      <c r="BA53">
        <v>0</v>
      </c>
      <c r="BB53">
        <f>1-AZ53/BA53</f>
        <v>0</v>
      </c>
      <c r="BC53">
        <v>0</v>
      </c>
      <c r="BD53" t="s">
        <v>407</v>
      </c>
      <c r="BE53" t="s">
        <v>407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2.96</v>
      </c>
      <c r="CW53">
        <v>0.5</v>
      </c>
      <c r="CX53" t="s">
        <v>408</v>
      </c>
      <c r="CY53">
        <v>2</v>
      </c>
      <c r="CZ53" t="b">
        <v>1</v>
      </c>
      <c r="DA53">
        <v>1510795902.21429</v>
      </c>
      <c r="DB53">
        <v>549.29225</v>
      </c>
      <c r="DC53">
        <v>576.562678571429</v>
      </c>
      <c r="DD53">
        <v>9.17389178571429</v>
      </c>
      <c r="DE53">
        <v>8.67753357142857</v>
      </c>
      <c r="DF53">
        <v>541.631142857143</v>
      </c>
      <c r="DG53">
        <v>9.18274428571428</v>
      </c>
      <c r="DH53">
        <v>500.077964285714</v>
      </c>
      <c r="DI53">
        <v>90.3084821428571</v>
      </c>
      <c r="DJ53">
        <v>0.100020232142857</v>
      </c>
      <c r="DK53">
        <v>18.5142357142857</v>
      </c>
      <c r="DL53">
        <v>19.9921214285714</v>
      </c>
      <c r="DM53">
        <v>999.9</v>
      </c>
      <c r="DN53">
        <v>0</v>
      </c>
      <c r="DO53">
        <v>0</v>
      </c>
      <c r="DP53">
        <v>9998.30285714286</v>
      </c>
      <c r="DQ53">
        <v>0</v>
      </c>
      <c r="DR53">
        <v>9.9329775</v>
      </c>
      <c r="DS53">
        <v>-27.2703678571429</v>
      </c>
      <c r="DT53">
        <v>554.378035714286</v>
      </c>
      <c r="DU53">
        <v>581.609678571429</v>
      </c>
      <c r="DV53">
        <v>0.496359964285714</v>
      </c>
      <c r="DW53">
        <v>576.562678571429</v>
      </c>
      <c r="DX53">
        <v>8.67753357142857</v>
      </c>
      <c r="DY53">
        <v>0.82848025</v>
      </c>
      <c r="DZ53">
        <v>0.783654821428571</v>
      </c>
      <c r="EA53">
        <v>4.20487357142857</v>
      </c>
      <c r="EB53">
        <v>3.41461892857143</v>
      </c>
      <c r="EC53">
        <v>2000.00071428571</v>
      </c>
      <c r="ED53">
        <v>0.980005357142857</v>
      </c>
      <c r="EE53">
        <v>0.0199942428571429</v>
      </c>
      <c r="EF53">
        <v>0</v>
      </c>
      <c r="EG53">
        <v>2.33015357142857</v>
      </c>
      <c r="EH53">
        <v>0</v>
      </c>
      <c r="EI53">
        <v>7335.10142857143</v>
      </c>
      <c r="EJ53">
        <v>17300.1857142857</v>
      </c>
      <c r="EK53">
        <v>39.12925</v>
      </c>
      <c r="EL53">
        <v>40.29</v>
      </c>
      <c r="EM53">
        <v>38.9394642857143</v>
      </c>
      <c r="EN53">
        <v>39.0778571428571</v>
      </c>
      <c r="EO53">
        <v>37.8545714285714</v>
      </c>
      <c r="EP53">
        <v>1960.00892857143</v>
      </c>
      <c r="EQ53">
        <v>39.9892857142857</v>
      </c>
      <c r="ER53">
        <v>0</v>
      </c>
      <c r="ES53">
        <v>1680982206.9</v>
      </c>
      <c r="ET53">
        <v>0</v>
      </c>
      <c r="EU53">
        <v>2.33701923076923</v>
      </c>
      <c r="EV53">
        <v>0.01477265936948</v>
      </c>
      <c r="EW53">
        <v>-4.45914529513072</v>
      </c>
      <c r="EX53">
        <v>7334.99115384615</v>
      </c>
      <c r="EY53">
        <v>15</v>
      </c>
      <c r="EZ53">
        <v>0</v>
      </c>
      <c r="FA53" t="s">
        <v>409</v>
      </c>
      <c r="FB53">
        <v>1510803016.6</v>
      </c>
      <c r="FC53">
        <v>1510803015.6</v>
      </c>
      <c r="FD53">
        <v>0</v>
      </c>
      <c r="FE53">
        <v>-0.153</v>
      </c>
      <c r="FF53">
        <v>-0.016</v>
      </c>
      <c r="FG53">
        <v>6.925</v>
      </c>
      <c r="FH53">
        <v>0.526</v>
      </c>
      <c r="FI53">
        <v>420</v>
      </c>
      <c r="FJ53">
        <v>25</v>
      </c>
      <c r="FK53">
        <v>0.25</v>
      </c>
      <c r="FL53">
        <v>0.13</v>
      </c>
      <c r="FM53">
        <v>0.4978756</v>
      </c>
      <c r="FN53">
        <v>-0.0421490881801129</v>
      </c>
      <c r="FO53">
        <v>0.00559889423368579</v>
      </c>
      <c r="FP53">
        <v>1</v>
      </c>
      <c r="FQ53">
        <v>1</v>
      </c>
      <c r="FR53">
        <v>1</v>
      </c>
      <c r="FS53" t="s">
        <v>410</v>
      </c>
      <c r="FT53">
        <v>2.97398</v>
      </c>
      <c r="FU53">
        <v>2.75397</v>
      </c>
      <c r="FV53">
        <v>0.114069</v>
      </c>
      <c r="FW53">
        <v>0.119209</v>
      </c>
      <c r="FX53">
        <v>0.0513932</v>
      </c>
      <c r="FY53">
        <v>0.0497395</v>
      </c>
      <c r="FZ53">
        <v>34469.8</v>
      </c>
      <c r="GA53">
        <v>37388.2</v>
      </c>
      <c r="GB53">
        <v>35259.4</v>
      </c>
      <c r="GC53">
        <v>38497.7</v>
      </c>
      <c r="GD53">
        <v>47388.4</v>
      </c>
      <c r="GE53">
        <v>52795.8</v>
      </c>
      <c r="GF53">
        <v>55035.3</v>
      </c>
      <c r="GG53">
        <v>61690.8</v>
      </c>
      <c r="GH53">
        <v>1.9935</v>
      </c>
      <c r="GI53">
        <v>1.80698</v>
      </c>
      <c r="GJ53">
        <v>0.0599921</v>
      </c>
      <c r="GK53">
        <v>0</v>
      </c>
      <c r="GL53">
        <v>18.9895</v>
      </c>
      <c r="GM53">
        <v>999.9</v>
      </c>
      <c r="GN53">
        <v>41.295</v>
      </c>
      <c r="GO53">
        <v>30.766</v>
      </c>
      <c r="GP53">
        <v>20.3546</v>
      </c>
      <c r="GQ53">
        <v>56.5807</v>
      </c>
      <c r="GR53">
        <v>50.2444</v>
      </c>
      <c r="GS53">
        <v>1</v>
      </c>
      <c r="GT53">
        <v>-0.0734883</v>
      </c>
      <c r="GU53">
        <v>5.37659</v>
      </c>
      <c r="GV53">
        <v>20.0403</v>
      </c>
      <c r="GW53">
        <v>5.20231</v>
      </c>
      <c r="GX53">
        <v>12.0065</v>
      </c>
      <c r="GY53">
        <v>4.97565</v>
      </c>
      <c r="GZ53">
        <v>3.293</v>
      </c>
      <c r="HA53">
        <v>9999</v>
      </c>
      <c r="HB53">
        <v>999.9</v>
      </c>
      <c r="HC53">
        <v>9999</v>
      </c>
      <c r="HD53">
        <v>9999</v>
      </c>
      <c r="HE53">
        <v>1.86315</v>
      </c>
      <c r="HF53">
        <v>1.86813</v>
      </c>
      <c r="HG53">
        <v>1.86791</v>
      </c>
      <c r="HH53">
        <v>1.86904</v>
      </c>
      <c r="HI53">
        <v>1.86986</v>
      </c>
      <c r="HJ53">
        <v>1.86589</v>
      </c>
      <c r="HK53">
        <v>1.86705</v>
      </c>
      <c r="HL53">
        <v>1.86838</v>
      </c>
      <c r="HM53">
        <v>5</v>
      </c>
      <c r="HN53">
        <v>0</v>
      </c>
      <c r="HO53">
        <v>0</v>
      </c>
      <c r="HP53">
        <v>0</v>
      </c>
      <c r="HQ53" t="s">
        <v>411</v>
      </c>
      <c r="HR53" t="s">
        <v>412</v>
      </c>
      <c r="HS53" t="s">
        <v>413</v>
      </c>
      <c r="HT53" t="s">
        <v>413</v>
      </c>
      <c r="HU53" t="s">
        <v>413</v>
      </c>
      <c r="HV53" t="s">
        <v>413</v>
      </c>
      <c r="HW53">
        <v>0</v>
      </c>
      <c r="HX53">
        <v>100</v>
      </c>
      <c r="HY53">
        <v>100</v>
      </c>
      <c r="HZ53">
        <v>7.827</v>
      </c>
      <c r="IA53">
        <v>-0.0087</v>
      </c>
      <c r="IB53">
        <v>4.20922237337541</v>
      </c>
      <c r="IC53">
        <v>0.00614860080401583</v>
      </c>
      <c r="ID53">
        <v>7.47005204250058e-07</v>
      </c>
      <c r="IE53">
        <v>-6.13614996760479e-10</v>
      </c>
      <c r="IF53">
        <v>0.00504884260515054</v>
      </c>
      <c r="IG53">
        <v>-0.0226463544028373</v>
      </c>
      <c r="IH53">
        <v>0.00259345603324487</v>
      </c>
      <c r="II53">
        <v>-3.18119573220187e-05</v>
      </c>
      <c r="IJ53">
        <v>-2</v>
      </c>
      <c r="IK53">
        <v>1777</v>
      </c>
      <c r="IL53">
        <v>0</v>
      </c>
      <c r="IM53">
        <v>26</v>
      </c>
      <c r="IN53">
        <v>-118.4</v>
      </c>
      <c r="IO53">
        <v>-118.4</v>
      </c>
      <c r="IP53">
        <v>1.3855</v>
      </c>
      <c r="IQ53">
        <v>2.62573</v>
      </c>
      <c r="IR53">
        <v>1.54785</v>
      </c>
      <c r="IS53">
        <v>2.30347</v>
      </c>
      <c r="IT53">
        <v>1.34644</v>
      </c>
      <c r="IU53">
        <v>2.36694</v>
      </c>
      <c r="IV53">
        <v>34.3042</v>
      </c>
      <c r="IW53">
        <v>24.1926</v>
      </c>
      <c r="IX53">
        <v>18</v>
      </c>
      <c r="IY53">
        <v>501.459</v>
      </c>
      <c r="IZ53">
        <v>386.009</v>
      </c>
      <c r="JA53">
        <v>12.3503</v>
      </c>
      <c r="JB53">
        <v>26.0661</v>
      </c>
      <c r="JC53">
        <v>29.9999</v>
      </c>
      <c r="JD53">
        <v>26.137</v>
      </c>
      <c r="JE53">
        <v>26.0905</v>
      </c>
      <c r="JF53">
        <v>27.8003</v>
      </c>
      <c r="JG53">
        <v>53.0048</v>
      </c>
      <c r="JH53">
        <v>0</v>
      </c>
      <c r="JI53">
        <v>12.3469</v>
      </c>
      <c r="JJ53">
        <v>622.108</v>
      </c>
      <c r="JK53">
        <v>8.72654</v>
      </c>
      <c r="JL53">
        <v>102.151</v>
      </c>
      <c r="JM53">
        <v>102.722</v>
      </c>
    </row>
    <row r="54" spans="1:273">
      <c r="A54">
        <v>38</v>
      </c>
      <c r="B54">
        <v>1510795915</v>
      </c>
      <c r="C54">
        <v>276.900000095367</v>
      </c>
      <c r="D54" t="s">
        <v>486</v>
      </c>
      <c r="E54" t="s">
        <v>487</v>
      </c>
      <c r="F54">
        <v>5</v>
      </c>
      <c r="G54" t="s">
        <v>405</v>
      </c>
      <c r="H54" t="s">
        <v>406</v>
      </c>
      <c r="I54">
        <v>1510795907.5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616.566708878962</v>
      </c>
      <c r="AK54">
        <v>596.138581818182</v>
      </c>
      <c r="AL54">
        <v>3.41273154358151</v>
      </c>
      <c r="AM54">
        <v>64.0484108481649</v>
      </c>
      <c r="AN54">
        <f>(AP54 - AO54 + DI54*1E3/(8.314*(DK54+273.15)) * AR54/DH54 * AQ54) * DH54/(100*CV54) * 1000/(1000 - AP54)</f>
        <v>0</v>
      </c>
      <c r="AO54">
        <v>8.68353466001091</v>
      </c>
      <c r="AP54">
        <v>9.18769424242424</v>
      </c>
      <c r="AQ54">
        <v>1.89270783200444e-05</v>
      </c>
      <c r="AR54">
        <v>108.117458872286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407</v>
      </c>
      <c r="AY54" t="s">
        <v>407</v>
      </c>
      <c r="AZ54">
        <v>0</v>
      </c>
      <c r="BA54">
        <v>0</v>
      </c>
      <c r="BB54">
        <f>1-AZ54/BA54</f>
        <v>0</v>
      </c>
      <c r="BC54">
        <v>0</v>
      </c>
      <c r="BD54" t="s">
        <v>407</v>
      </c>
      <c r="BE54" t="s">
        <v>407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2.96</v>
      </c>
      <c r="CW54">
        <v>0.5</v>
      </c>
      <c r="CX54" t="s">
        <v>408</v>
      </c>
      <c r="CY54">
        <v>2</v>
      </c>
      <c r="CZ54" t="b">
        <v>1</v>
      </c>
      <c r="DA54">
        <v>1510795907.5</v>
      </c>
      <c r="DB54">
        <v>567.013518518519</v>
      </c>
      <c r="DC54">
        <v>594.714925925926</v>
      </c>
      <c r="DD54">
        <v>9.17980296296296</v>
      </c>
      <c r="DE54">
        <v>8.68374740740741</v>
      </c>
      <c r="DF54">
        <v>559.239444444444</v>
      </c>
      <c r="DG54">
        <v>9.18855703703704</v>
      </c>
      <c r="DH54">
        <v>500.072481481482</v>
      </c>
      <c r="DI54">
        <v>90.3082888888889</v>
      </c>
      <c r="DJ54">
        <v>0.100033074074074</v>
      </c>
      <c r="DK54">
        <v>18.5174518518518</v>
      </c>
      <c r="DL54">
        <v>19.9935777777778</v>
      </c>
      <c r="DM54">
        <v>999.9</v>
      </c>
      <c r="DN54">
        <v>0</v>
      </c>
      <c r="DO54">
        <v>0</v>
      </c>
      <c r="DP54">
        <v>10003.7325925926</v>
      </c>
      <c r="DQ54">
        <v>0</v>
      </c>
      <c r="DR54">
        <v>9.93632296296296</v>
      </c>
      <c r="DS54">
        <v>-27.7014888888889</v>
      </c>
      <c r="DT54">
        <v>572.266666666667</v>
      </c>
      <c r="DU54">
        <v>599.924481481482</v>
      </c>
      <c r="DV54">
        <v>0.496056888888889</v>
      </c>
      <c r="DW54">
        <v>594.714925925926</v>
      </c>
      <c r="DX54">
        <v>8.68374740740741</v>
      </c>
      <c r="DY54">
        <v>0.829012333333333</v>
      </c>
      <c r="DZ54">
        <v>0.784214407407407</v>
      </c>
      <c r="EA54">
        <v>4.21402518518518</v>
      </c>
      <c r="EB54">
        <v>3.42473407407407</v>
      </c>
      <c r="EC54">
        <v>1999.96851851852</v>
      </c>
      <c r="ED54">
        <v>0.980001074074074</v>
      </c>
      <c r="EE54">
        <v>0.0199987666666667</v>
      </c>
      <c r="EF54">
        <v>0</v>
      </c>
      <c r="EG54">
        <v>2.30044444444444</v>
      </c>
      <c r="EH54">
        <v>0</v>
      </c>
      <c r="EI54">
        <v>7334.61888888889</v>
      </c>
      <c r="EJ54">
        <v>17299.8888888889</v>
      </c>
      <c r="EK54">
        <v>39.2242962962963</v>
      </c>
      <c r="EL54">
        <v>40.3724814814815</v>
      </c>
      <c r="EM54">
        <v>39.0205555555555</v>
      </c>
      <c r="EN54">
        <v>39.1895555555556</v>
      </c>
      <c r="EO54">
        <v>37.9417777777778</v>
      </c>
      <c r="EP54">
        <v>1959.97</v>
      </c>
      <c r="EQ54">
        <v>39.9959259259259</v>
      </c>
      <c r="ER54">
        <v>0</v>
      </c>
      <c r="ES54">
        <v>1680982211.7</v>
      </c>
      <c r="ET54">
        <v>0</v>
      </c>
      <c r="EU54">
        <v>2.31871153846154</v>
      </c>
      <c r="EV54">
        <v>0.0655624012454207</v>
      </c>
      <c r="EW54">
        <v>-4.8379487162771</v>
      </c>
      <c r="EX54">
        <v>7334.61038461539</v>
      </c>
      <c r="EY54">
        <v>15</v>
      </c>
      <c r="EZ54">
        <v>0</v>
      </c>
      <c r="FA54" t="s">
        <v>409</v>
      </c>
      <c r="FB54">
        <v>1510803016.6</v>
      </c>
      <c r="FC54">
        <v>1510803015.6</v>
      </c>
      <c r="FD54">
        <v>0</v>
      </c>
      <c r="FE54">
        <v>-0.153</v>
      </c>
      <c r="FF54">
        <v>-0.016</v>
      </c>
      <c r="FG54">
        <v>6.925</v>
      </c>
      <c r="FH54">
        <v>0.526</v>
      </c>
      <c r="FI54">
        <v>420</v>
      </c>
      <c r="FJ54">
        <v>25</v>
      </c>
      <c r="FK54">
        <v>0.25</v>
      </c>
      <c r="FL54">
        <v>0.13</v>
      </c>
      <c r="FM54">
        <v>0.497649775</v>
      </c>
      <c r="FN54">
        <v>0.0034042739212003</v>
      </c>
      <c r="FO54">
        <v>0.00545380057614642</v>
      </c>
      <c r="FP54">
        <v>1</v>
      </c>
      <c r="FQ54">
        <v>1</v>
      </c>
      <c r="FR54">
        <v>1</v>
      </c>
      <c r="FS54" t="s">
        <v>410</v>
      </c>
      <c r="FT54">
        <v>2.97393</v>
      </c>
      <c r="FU54">
        <v>2.75384</v>
      </c>
      <c r="FV54">
        <v>0.116456</v>
      </c>
      <c r="FW54">
        <v>0.121415</v>
      </c>
      <c r="FX54">
        <v>0.0514096</v>
      </c>
      <c r="FY54">
        <v>0.0497396</v>
      </c>
      <c r="FZ54">
        <v>34377.2</v>
      </c>
      <c r="GA54">
        <v>37294.8</v>
      </c>
      <c r="GB54">
        <v>35259.6</v>
      </c>
      <c r="GC54">
        <v>38497.8</v>
      </c>
      <c r="GD54">
        <v>47387.9</v>
      </c>
      <c r="GE54">
        <v>52796.3</v>
      </c>
      <c r="GF54">
        <v>55035.6</v>
      </c>
      <c r="GG54">
        <v>61691.3</v>
      </c>
      <c r="GH54">
        <v>1.9936</v>
      </c>
      <c r="GI54">
        <v>1.8068</v>
      </c>
      <c r="GJ54">
        <v>0.0609681</v>
      </c>
      <c r="GK54">
        <v>0</v>
      </c>
      <c r="GL54">
        <v>18.9895</v>
      </c>
      <c r="GM54">
        <v>999.9</v>
      </c>
      <c r="GN54">
        <v>41.295</v>
      </c>
      <c r="GO54">
        <v>30.766</v>
      </c>
      <c r="GP54">
        <v>20.3555</v>
      </c>
      <c r="GQ54">
        <v>56.4707</v>
      </c>
      <c r="GR54">
        <v>50.5088</v>
      </c>
      <c r="GS54">
        <v>1</v>
      </c>
      <c r="GT54">
        <v>-0.0737348</v>
      </c>
      <c r="GU54">
        <v>5.35861</v>
      </c>
      <c r="GV54">
        <v>20.0407</v>
      </c>
      <c r="GW54">
        <v>5.20142</v>
      </c>
      <c r="GX54">
        <v>12.0061</v>
      </c>
      <c r="GY54">
        <v>4.97535</v>
      </c>
      <c r="GZ54">
        <v>3.2929</v>
      </c>
      <c r="HA54">
        <v>9999</v>
      </c>
      <c r="HB54">
        <v>999.9</v>
      </c>
      <c r="HC54">
        <v>9999</v>
      </c>
      <c r="HD54">
        <v>9999</v>
      </c>
      <c r="HE54">
        <v>1.86315</v>
      </c>
      <c r="HF54">
        <v>1.86813</v>
      </c>
      <c r="HG54">
        <v>1.8679</v>
      </c>
      <c r="HH54">
        <v>1.86904</v>
      </c>
      <c r="HI54">
        <v>1.86984</v>
      </c>
      <c r="HJ54">
        <v>1.86589</v>
      </c>
      <c r="HK54">
        <v>1.86703</v>
      </c>
      <c r="HL54">
        <v>1.86834</v>
      </c>
      <c r="HM54">
        <v>5</v>
      </c>
      <c r="HN54">
        <v>0</v>
      </c>
      <c r="HO54">
        <v>0</v>
      </c>
      <c r="HP54">
        <v>0</v>
      </c>
      <c r="HQ54" t="s">
        <v>411</v>
      </c>
      <c r="HR54" t="s">
        <v>412</v>
      </c>
      <c r="HS54" t="s">
        <v>413</v>
      </c>
      <c r="HT54" t="s">
        <v>413</v>
      </c>
      <c r="HU54" t="s">
        <v>413</v>
      </c>
      <c r="HV54" t="s">
        <v>413</v>
      </c>
      <c r="HW54">
        <v>0</v>
      </c>
      <c r="HX54">
        <v>100</v>
      </c>
      <c r="HY54">
        <v>100</v>
      </c>
      <c r="HZ54">
        <v>7.935</v>
      </c>
      <c r="IA54">
        <v>-0.0086</v>
      </c>
      <c r="IB54">
        <v>4.20922237337541</v>
      </c>
      <c r="IC54">
        <v>0.00614860080401583</v>
      </c>
      <c r="ID54">
        <v>7.47005204250058e-07</v>
      </c>
      <c r="IE54">
        <v>-6.13614996760479e-10</v>
      </c>
      <c r="IF54">
        <v>0.00504884260515054</v>
      </c>
      <c r="IG54">
        <v>-0.0226463544028373</v>
      </c>
      <c r="IH54">
        <v>0.00259345603324487</v>
      </c>
      <c r="II54">
        <v>-3.18119573220187e-05</v>
      </c>
      <c r="IJ54">
        <v>-2</v>
      </c>
      <c r="IK54">
        <v>1777</v>
      </c>
      <c r="IL54">
        <v>0</v>
      </c>
      <c r="IM54">
        <v>26</v>
      </c>
      <c r="IN54">
        <v>-118.4</v>
      </c>
      <c r="IO54">
        <v>-118.3</v>
      </c>
      <c r="IP54">
        <v>1.41235</v>
      </c>
      <c r="IQ54">
        <v>2.63306</v>
      </c>
      <c r="IR54">
        <v>1.54785</v>
      </c>
      <c r="IS54">
        <v>2.30347</v>
      </c>
      <c r="IT54">
        <v>1.34644</v>
      </c>
      <c r="IU54">
        <v>2.29126</v>
      </c>
      <c r="IV54">
        <v>34.3042</v>
      </c>
      <c r="IW54">
        <v>24.1838</v>
      </c>
      <c r="IX54">
        <v>18</v>
      </c>
      <c r="IY54">
        <v>501.495</v>
      </c>
      <c r="IZ54">
        <v>385.897</v>
      </c>
      <c r="JA54">
        <v>12.3511</v>
      </c>
      <c r="JB54">
        <v>26.0628</v>
      </c>
      <c r="JC54">
        <v>29.9999</v>
      </c>
      <c r="JD54">
        <v>26.1337</v>
      </c>
      <c r="JE54">
        <v>26.0878</v>
      </c>
      <c r="JF54">
        <v>28.4567</v>
      </c>
      <c r="JG54">
        <v>53.0048</v>
      </c>
      <c r="JH54">
        <v>0</v>
      </c>
      <c r="JI54">
        <v>12.3552</v>
      </c>
      <c r="JJ54">
        <v>642.236</v>
      </c>
      <c r="JK54">
        <v>8.72654</v>
      </c>
      <c r="JL54">
        <v>102.151</v>
      </c>
      <c r="JM54">
        <v>102.723</v>
      </c>
    </row>
    <row r="55" spans="1:273">
      <c r="A55">
        <v>39</v>
      </c>
      <c r="B55">
        <v>1510795920</v>
      </c>
      <c r="C55">
        <v>281.900000095367</v>
      </c>
      <c r="D55" t="s">
        <v>488</v>
      </c>
      <c r="E55" t="s">
        <v>489</v>
      </c>
      <c r="F55">
        <v>5</v>
      </c>
      <c r="G55" t="s">
        <v>405</v>
      </c>
      <c r="H55" t="s">
        <v>406</v>
      </c>
      <c r="I55">
        <v>1510795912.21429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633.080758946205</v>
      </c>
      <c r="AK55">
        <v>612.842290909091</v>
      </c>
      <c r="AL55">
        <v>3.36090455148172</v>
      </c>
      <c r="AM55">
        <v>64.0484108481649</v>
      </c>
      <c r="AN55">
        <f>(AP55 - AO55 + DI55*1E3/(8.314*(DK55+273.15)) * AR55/DH55 * AQ55) * DH55/(100*CV55) * 1000/(1000 - AP55)</f>
        <v>0</v>
      </c>
      <c r="AO55">
        <v>8.68162511654665</v>
      </c>
      <c r="AP55">
        <v>9.19001781818182</v>
      </c>
      <c r="AQ55">
        <v>1.65649525405446e-05</v>
      </c>
      <c r="AR55">
        <v>108.117458872286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407</v>
      </c>
      <c r="AY55" t="s">
        <v>407</v>
      </c>
      <c r="AZ55">
        <v>0</v>
      </c>
      <c r="BA55">
        <v>0</v>
      </c>
      <c r="BB55">
        <f>1-AZ55/BA55</f>
        <v>0</v>
      </c>
      <c r="BC55">
        <v>0</v>
      </c>
      <c r="BD55" t="s">
        <v>407</v>
      </c>
      <c r="BE55" t="s">
        <v>407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2.96</v>
      </c>
      <c r="CW55">
        <v>0.5</v>
      </c>
      <c r="CX55" t="s">
        <v>408</v>
      </c>
      <c r="CY55">
        <v>2</v>
      </c>
      <c r="CZ55" t="b">
        <v>1</v>
      </c>
      <c r="DA55">
        <v>1510795912.21429</v>
      </c>
      <c r="DB55">
        <v>582.844821428571</v>
      </c>
      <c r="DC55">
        <v>610.571428571429</v>
      </c>
      <c r="DD55">
        <v>9.18494964285714</v>
      </c>
      <c r="DE55">
        <v>8.68360285714286</v>
      </c>
      <c r="DF55">
        <v>574.970107142857</v>
      </c>
      <c r="DG55">
        <v>9.19361785714286</v>
      </c>
      <c r="DH55">
        <v>500.069321428571</v>
      </c>
      <c r="DI55">
        <v>90.3082642857143</v>
      </c>
      <c r="DJ55">
        <v>0.0999733678571429</v>
      </c>
      <c r="DK55">
        <v>18.5235392857143</v>
      </c>
      <c r="DL55">
        <v>20.0005035714286</v>
      </c>
      <c r="DM55">
        <v>999.9</v>
      </c>
      <c r="DN55">
        <v>0</v>
      </c>
      <c r="DO55">
        <v>0</v>
      </c>
      <c r="DP55">
        <v>10008.3303571429</v>
      </c>
      <c r="DQ55">
        <v>0</v>
      </c>
      <c r="DR55">
        <v>9.93381464285714</v>
      </c>
      <c r="DS55">
        <v>-27.7266892857143</v>
      </c>
      <c r="DT55">
        <v>588.24775</v>
      </c>
      <c r="DU55">
        <v>615.919821428571</v>
      </c>
      <c r="DV55">
        <v>0.501348071428571</v>
      </c>
      <c r="DW55">
        <v>610.571428571429</v>
      </c>
      <c r="DX55">
        <v>8.68360285714286</v>
      </c>
      <c r="DY55">
        <v>0.829476857142857</v>
      </c>
      <c r="DZ55">
        <v>0.784201142857143</v>
      </c>
      <c r="EA55">
        <v>4.22201071428571</v>
      </c>
      <c r="EB55">
        <v>3.42449357142857</v>
      </c>
      <c r="EC55">
        <v>1999.96678571429</v>
      </c>
      <c r="ED55">
        <v>0.979997321428572</v>
      </c>
      <c r="EE55">
        <v>0.0200027392857143</v>
      </c>
      <c r="EF55">
        <v>0</v>
      </c>
      <c r="EG55">
        <v>2.32450357142857</v>
      </c>
      <c r="EH55">
        <v>0</v>
      </c>
      <c r="EI55">
        <v>7334.31107142857</v>
      </c>
      <c r="EJ55">
        <v>17299.8571428571</v>
      </c>
      <c r="EK55">
        <v>39.30775</v>
      </c>
      <c r="EL55">
        <v>40.4506785714286</v>
      </c>
      <c r="EM55">
        <v>39.1001785714286</v>
      </c>
      <c r="EN55">
        <v>39.2921785714286</v>
      </c>
      <c r="EO55">
        <v>38.02425</v>
      </c>
      <c r="EP55">
        <v>1959.96214285714</v>
      </c>
      <c r="EQ55">
        <v>40.0021428571429</v>
      </c>
      <c r="ER55">
        <v>0</v>
      </c>
      <c r="ES55">
        <v>1680982216.5</v>
      </c>
      <c r="ET55">
        <v>0</v>
      </c>
      <c r="EU55">
        <v>2.34534615384615</v>
      </c>
      <c r="EV55">
        <v>-0.164731616656704</v>
      </c>
      <c r="EW55">
        <v>-3.4485469990361</v>
      </c>
      <c r="EX55">
        <v>7334.32423076923</v>
      </c>
      <c r="EY55">
        <v>15</v>
      </c>
      <c r="EZ55">
        <v>0</v>
      </c>
      <c r="FA55" t="s">
        <v>409</v>
      </c>
      <c r="FB55">
        <v>1510803016.6</v>
      </c>
      <c r="FC55">
        <v>1510803015.6</v>
      </c>
      <c r="FD55">
        <v>0</v>
      </c>
      <c r="FE55">
        <v>-0.153</v>
      </c>
      <c r="FF55">
        <v>-0.016</v>
      </c>
      <c r="FG55">
        <v>6.925</v>
      </c>
      <c r="FH55">
        <v>0.526</v>
      </c>
      <c r="FI55">
        <v>420</v>
      </c>
      <c r="FJ55">
        <v>25</v>
      </c>
      <c r="FK55">
        <v>0.25</v>
      </c>
      <c r="FL55">
        <v>0.13</v>
      </c>
      <c r="FM55">
        <v>0.498786425</v>
      </c>
      <c r="FN55">
        <v>0.0647268405253268</v>
      </c>
      <c r="FO55">
        <v>0.006694076765647</v>
      </c>
      <c r="FP55">
        <v>1</v>
      </c>
      <c r="FQ55">
        <v>1</v>
      </c>
      <c r="FR55">
        <v>1</v>
      </c>
      <c r="FS55" t="s">
        <v>410</v>
      </c>
      <c r="FT55">
        <v>2.97379</v>
      </c>
      <c r="FU55">
        <v>2.75386</v>
      </c>
      <c r="FV55">
        <v>0.118765</v>
      </c>
      <c r="FW55">
        <v>0.123795</v>
      </c>
      <c r="FX55">
        <v>0.0514207</v>
      </c>
      <c r="FY55">
        <v>0.0497294</v>
      </c>
      <c r="FZ55">
        <v>34287.5</v>
      </c>
      <c r="GA55">
        <v>37193.8</v>
      </c>
      <c r="GB55">
        <v>35259.7</v>
      </c>
      <c r="GC55">
        <v>38497.8</v>
      </c>
      <c r="GD55">
        <v>47387.3</v>
      </c>
      <c r="GE55">
        <v>52796.6</v>
      </c>
      <c r="GF55">
        <v>55035.6</v>
      </c>
      <c r="GG55">
        <v>61690.9</v>
      </c>
      <c r="GH55">
        <v>1.9933</v>
      </c>
      <c r="GI55">
        <v>1.80702</v>
      </c>
      <c r="GJ55">
        <v>0.0624768</v>
      </c>
      <c r="GK55">
        <v>0</v>
      </c>
      <c r="GL55">
        <v>18.9903</v>
      </c>
      <c r="GM55">
        <v>999.9</v>
      </c>
      <c r="GN55">
        <v>41.271</v>
      </c>
      <c r="GO55">
        <v>30.766</v>
      </c>
      <c r="GP55">
        <v>20.3417</v>
      </c>
      <c r="GQ55">
        <v>56.3907</v>
      </c>
      <c r="GR55">
        <v>50.3405</v>
      </c>
      <c r="GS55">
        <v>1</v>
      </c>
      <c r="GT55">
        <v>-0.0734477</v>
      </c>
      <c r="GU55">
        <v>5.63041</v>
      </c>
      <c r="GV55">
        <v>20.0319</v>
      </c>
      <c r="GW55">
        <v>5.20202</v>
      </c>
      <c r="GX55">
        <v>12.0088</v>
      </c>
      <c r="GY55">
        <v>4.97575</v>
      </c>
      <c r="GZ55">
        <v>3.293</v>
      </c>
      <c r="HA55">
        <v>9999</v>
      </c>
      <c r="HB55">
        <v>999.9</v>
      </c>
      <c r="HC55">
        <v>9999</v>
      </c>
      <c r="HD55">
        <v>9999</v>
      </c>
      <c r="HE55">
        <v>1.86315</v>
      </c>
      <c r="HF55">
        <v>1.86814</v>
      </c>
      <c r="HG55">
        <v>1.86791</v>
      </c>
      <c r="HH55">
        <v>1.86905</v>
      </c>
      <c r="HI55">
        <v>1.86984</v>
      </c>
      <c r="HJ55">
        <v>1.86589</v>
      </c>
      <c r="HK55">
        <v>1.86704</v>
      </c>
      <c r="HL55">
        <v>1.86834</v>
      </c>
      <c r="HM55">
        <v>5</v>
      </c>
      <c r="HN55">
        <v>0</v>
      </c>
      <c r="HO55">
        <v>0</v>
      </c>
      <c r="HP55">
        <v>0</v>
      </c>
      <c r="HQ55" t="s">
        <v>411</v>
      </c>
      <c r="HR55" t="s">
        <v>412</v>
      </c>
      <c r="HS55" t="s">
        <v>413</v>
      </c>
      <c r="HT55" t="s">
        <v>413</v>
      </c>
      <c r="HU55" t="s">
        <v>413</v>
      </c>
      <c r="HV55" t="s">
        <v>413</v>
      </c>
      <c r="HW55">
        <v>0</v>
      </c>
      <c r="HX55">
        <v>100</v>
      </c>
      <c r="HY55">
        <v>100</v>
      </c>
      <c r="HZ55">
        <v>8.04</v>
      </c>
      <c r="IA55">
        <v>-0.0086</v>
      </c>
      <c r="IB55">
        <v>4.20922237337541</v>
      </c>
      <c r="IC55">
        <v>0.00614860080401583</v>
      </c>
      <c r="ID55">
        <v>7.47005204250058e-07</v>
      </c>
      <c r="IE55">
        <v>-6.13614996760479e-10</v>
      </c>
      <c r="IF55">
        <v>0.00504884260515054</v>
      </c>
      <c r="IG55">
        <v>-0.0226463544028373</v>
      </c>
      <c r="IH55">
        <v>0.00259345603324487</v>
      </c>
      <c r="II55">
        <v>-3.18119573220187e-05</v>
      </c>
      <c r="IJ55">
        <v>-2</v>
      </c>
      <c r="IK55">
        <v>1777</v>
      </c>
      <c r="IL55">
        <v>0</v>
      </c>
      <c r="IM55">
        <v>26</v>
      </c>
      <c r="IN55">
        <v>-118.3</v>
      </c>
      <c r="IO55">
        <v>-118.3</v>
      </c>
      <c r="IP55">
        <v>1.44653</v>
      </c>
      <c r="IQ55">
        <v>2.63184</v>
      </c>
      <c r="IR55">
        <v>1.54785</v>
      </c>
      <c r="IS55">
        <v>2.30347</v>
      </c>
      <c r="IT55">
        <v>1.34644</v>
      </c>
      <c r="IU55">
        <v>2.34741</v>
      </c>
      <c r="IV55">
        <v>34.3042</v>
      </c>
      <c r="IW55">
        <v>24.1838</v>
      </c>
      <c r="IX55">
        <v>18</v>
      </c>
      <c r="IY55">
        <v>501.273</v>
      </c>
      <c r="IZ55">
        <v>385.998</v>
      </c>
      <c r="JA55">
        <v>12.3466</v>
      </c>
      <c r="JB55">
        <v>26.0601</v>
      </c>
      <c r="JC55">
        <v>30.0002</v>
      </c>
      <c r="JD55">
        <v>26.131</v>
      </c>
      <c r="JE55">
        <v>26.085</v>
      </c>
      <c r="JF55">
        <v>29.0194</v>
      </c>
      <c r="JG55">
        <v>53.0048</v>
      </c>
      <c r="JH55">
        <v>0</v>
      </c>
      <c r="JI55">
        <v>12.2859</v>
      </c>
      <c r="JJ55">
        <v>655.719</v>
      </c>
      <c r="JK55">
        <v>8.74953</v>
      </c>
      <c r="JL55">
        <v>102.151</v>
      </c>
      <c r="JM55">
        <v>102.723</v>
      </c>
    </row>
    <row r="56" spans="1:273">
      <c r="A56">
        <v>40</v>
      </c>
      <c r="B56">
        <v>1510795924.5</v>
      </c>
      <c r="C56">
        <v>286.400000095367</v>
      </c>
      <c r="D56" t="s">
        <v>490</v>
      </c>
      <c r="E56" t="s">
        <v>491</v>
      </c>
      <c r="F56">
        <v>5</v>
      </c>
      <c r="G56" t="s">
        <v>405</v>
      </c>
      <c r="H56" t="s">
        <v>406</v>
      </c>
      <c r="I56">
        <v>1510795916.66071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649.083525089088</v>
      </c>
      <c r="AK56">
        <v>628.270690909091</v>
      </c>
      <c r="AL56">
        <v>3.42928644585251</v>
      </c>
      <c r="AM56">
        <v>64.0484108481649</v>
      </c>
      <c r="AN56">
        <f>(AP56 - AO56 + DI56*1E3/(8.314*(DK56+273.15)) * AR56/DH56 * AQ56) * DH56/(100*CV56) * 1000/(1000 - AP56)</f>
        <v>0</v>
      </c>
      <c r="AO56">
        <v>8.6815197340609</v>
      </c>
      <c r="AP56">
        <v>9.19101503030303</v>
      </c>
      <c r="AQ56">
        <v>3.07823883752327e-06</v>
      </c>
      <c r="AR56">
        <v>108.117458872286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407</v>
      </c>
      <c r="AY56" t="s">
        <v>407</v>
      </c>
      <c r="AZ56">
        <v>0</v>
      </c>
      <c r="BA56">
        <v>0</v>
      </c>
      <c r="BB56">
        <f>1-AZ56/BA56</f>
        <v>0</v>
      </c>
      <c r="BC56">
        <v>0</v>
      </c>
      <c r="BD56" t="s">
        <v>407</v>
      </c>
      <c r="BE56" t="s">
        <v>407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2.96</v>
      </c>
      <c r="CW56">
        <v>0.5</v>
      </c>
      <c r="CX56" t="s">
        <v>408</v>
      </c>
      <c r="CY56">
        <v>2</v>
      </c>
      <c r="CZ56" t="b">
        <v>1</v>
      </c>
      <c r="DA56">
        <v>1510795916.66071</v>
      </c>
      <c r="DB56">
        <v>597.789321428571</v>
      </c>
      <c r="DC56">
        <v>625.701107142857</v>
      </c>
      <c r="DD56">
        <v>9.18809035714286</v>
      </c>
      <c r="DE56">
        <v>8.68231857142857</v>
      </c>
      <c r="DF56">
        <v>589.819571428571</v>
      </c>
      <c r="DG56">
        <v>9.19670571428571</v>
      </c>
      <c r="DH56">
        <v>500.070964285714</v>
      </c>
      <c r="DI56">
        <v>90.308675</v>
      </c>
      <c r="DJ56">
        <v>0.0999839571428571</v>
      </c>
      <c r="DK56">
        <v>18.5297428571429</v>
      </c>
      <c r="DL56">
        <v>20.0038428571429</v>
      </c>
      <c r="DM56">
        <v>999.9</v>
      </c>
      <c r="DN56">
        <v>0</v>
      </c>
      <c r="DO56">
        <v>0</v>
      </c>
      <c r="DP56">
        <v>10005.8525</v>
      </c>
      <c r="DQ56">
        <v>0</v>
      </c>
      <c r="DR56">
        <v>9.93233714285715</v>
      </c>
      <c r="DS56">
        <v>-27.9118607142857</v>
      </c>
      <c r="DT56">
        <v>603.332642857143</v>
      </c>
      <c r="DU56">
        <v>631.181214285714</v>
      </c>
      <c r="DV56">
        <v>0.505772071428572</v>
      </c>
      <c r="DW56">
        <v>625.701107142857</v>
      </c>
      <c r="DX56">
        <v>8.68231857142857</v>
      </c>
      <c r="DY56">
        <v>0.829764214285714</v>
      </c>
      <c r="DZ56">
        <v>0.784088714285714</v>
      </c>
      <c r="EA56">
        <v>4.22694785714286</v>
      </c>
      <c r="EB56">
        <v>3.42246214285714</v>
      </c>
      <c r="EC56">
        <v>1999.95678571429</v>
      </c>
      <c r="ED56">
        <v>0.979994142857143</v>
      </c>
      <c r="EE56">
        <v>0.0200061071428571</v>
      </c>
      <c r="EF56">
        <v>0</v>
      </c>
      <c r="EG56">
        <v>2.31929285714286</v>
      </c>
      <c r="EH56">
        <v>0</v>
      </c>
      <c r="EI56">
        <v>7333.96285714286</v>
      </c>
      <c r="EJ56">
        <v>17299.7571428571</v>
      </c>
      <c r="EK56">
        <v>39.3859285714286</v>
      </c>
      <c r="EL56">
        <v>40.5243571428571</v>
      </c>
      <c r="EM56">
        <v>39.1738214285714</v>
      </c>
      <c r="EN56">
        <v>39.3859285714286</v>
      </c>
      <c r="EO56">
        <v>38.09125</v>
      </c>
      <c r="EP56">
        <v>1959.94714285714</v>
      </c>
      <c r="EQ56">
        <v>40.0092857142857</v>
      </c>
      <c r="ER56">
        <v>0</v>
      </c>
      <c r="ES56">
        <v>1680982221.3</v>
      </c>
      <c r="ET56">
        <v>0</v>
      </c>
      <c r="EU56">
        <v>2.32004615384615</v>
      </c>
      <c r="EV56">
        <v>0.359008556032299</v>
      </c>
      <c r="EW56">
        <v>-0.741880329468261</v>
      </c>
      <c r="EX56">
        <v>7334.03692307692</v>
      </c>
      <c r="EY56">
        <v>15</v>
      </c>
      <c r="EZ56">
        <v>0</v>
      </c>
      <c r="FA56" t="s">
        <v>409</v>
      </c>
      <c r="FB56">
        <v>1510803016.6</v>
      </c>
      <c r="FC56">
        <v>1510803015.6</v>
      </c>
      <c r="FD56">
        <v>0</v>
      </c>
      <c r="FE56">
        <v>-0.153</v>
      </c>
      <c r="FF56">
        <v>-0.016</v>
      </c>
      <c r="FG56">
        <v>6.925</v>
      </c>
      <c r="FH56">
        <v>0.526</v>
      </c>
      <c r="FI56">
        <v>420</v>
      </c>
      <c r="FJ56">
        <v>25</v>
      </c>
      <c r="FK56">
        <v>0.25</v>
      </c>
      <c r="FL56">
        <v>0.13</v>
      </c>
      <c r="FM56">
        <v>0.502331575</v>
      </c>
      <c r="FN56">
        <v>0.0643515309568462</v>
      </c>
      <c r="FO56">
        <v>0.00641527032122381</v>
      </c>
      <c r="FP56">
        <v>1</v>
      </c>
      <c r="FQ56">
        <v>1</v>
      </c>
      <c r="FR56">
        <v>1</v>
      </c>
      <c r="FS56" t="s">
        <v>410</v>
      </c>
      <c r="FT56">
        <v>2.97398</v>
      </c>
      <c r="FU56">
        <v>2.75389</v>
      </c>
      <c r="FV56">
        <v>0.120873</v>
      </c>
      <c r="FW56">
        <v>0.12579</v>
      </c>
      <c r="FX56">
        <v>0.0514255</v>
      </c>
      <c r="FY56">
        <v>0.0497255</v>
      </c>
      <c r="FZ56">
        <v>34205.5</v>
      </c>
      <c r="GA56">
        <v>37109.4</v>
      </c>
      <c r="GB56">
        <v>35259.6</v>
      </c>
      <c r="GC56">
        <v>38498.1</v>
      </c>
      <c r="GD56">
        <v>47387.1</v>
      </c>
      <c r="GE56">
        <v>52796.9</v>
      </c>
      <c r="GF56">
        <v>55035.5</v>
      </c>
      <c r="GG56">
        <v>61691</v>
      </c>
      <c r="GH56">
        <v>1.99338</v>
      </c>
      <c r="GI56">
        <v>1.80707</v>
      </c>
      <c r="GJ56">
        <v>0.0611506</v>
      </c>
      <c r="GK56">
        <v>0</v>
      </c>
      <c r="GL56">
        <v>18.9912</v>
      </c>
      <c r="GM56">
        <v>999.9</v>
      </c>
      <c r="GN56">
        <v>41.271</v>
      </c>
      <c r="GO56">
        <v>30.766</v>
      </c>
      <c r="GP56">
        <v>20.345</v>
      </c>
      <c r="GQ56">
        <v>56.3507</v>
      </c>
      <c r="GR56">
        <v>50.3085</v>
      </c>
      <c r="GS56">
        <v>1</v>
      </c>
      <c r="GT56">
        <v>-0.0723958</v>
      </c>
      <c r="GU56">
        <v>5.67621</v>
      </c>
      <c r="GV56">
        <v>20.0307</v>
      </c>
      <c r="GW56">
        <v>5.20202</v>
      </c>
      <c r="GX56">
        <v>12.0091</v>
      </c>
      <c r="GY56">
        <v>4.97565</v>
      </c>
      <c r="GZ56">
        <v>3.29295</v>
      </c>
      <c r="HA56">
        <v>9999</v>
      </c>
      <c r="HB56">
        <v>999.9</v>
      </c>
      <c r="HC56">
        <v>9999</v>
      </c>
      <c r="HD56">
        <v>9999</v>
      </c>
      <c r="HE56">
        <v>1.86312</v>
      </c>
      <c r="HF56">
        <v>1.86813</v>
      </c>
      <c r="HG56">
        <v>1.8679</v>
      </c>
      <c r="HH56">
        <v>1.86905</v>
      </c>
      <c r="HI56">
        <v>1.86987</v>
      </c>
      <c r="HJ56">
        <v>1.86592</v>
      </c>
      <c r="HK56">
        <v>1.86705</v>
      </c>
      <c r="HL56">
        <v>1.86836</v>
      </c>
      <c r="HM56">
        <v>5</v>
      </c>
      <c r="HN56">
        <v>0</v>
      </c>
      <c r="HO56">
        <v>0</v>
      </c>
      <c r="HP56">
        <v>0</v>
      </c>
      <c r="HQ56" t="s">
        <v>411</v>
      </c>
      <c r="HR56" t="s">
        <v>412</v>
      </c>
      <c r="HS56" t="s">
        <v>413</v>
      </c>
      <c r="HT56" t="s">
        <v>413</v>
      </c>
      <c r="HU56" t="s">
        <v>413</v>
      </c>
      <c r="HV56" t="s">
        <v>413</v>
      </c>
      <c r="HW56">
        <v>0</v>
      </c>
      <c r="HX56">
        <v>100</v>
      </c>
      <c r="HY56">
        <v>100</v>
      </c>
      <c r="HZ56">
        <v>8.138</v>
      </c>
      <c r="IA56">
        <v>-0.0086</v>
      </c>
      <c r="IB56">
        <v>4.20922237337541</v>
      </c>
      <c r="IC56">
        <v>0.00614860080401583</v>
      </c>
      <c r="ID56">
        <v>7.47005204250058e-07</v>
      </c>
      <c r="IE56">
        <v>-6.13614996760479e-10</v>
      </c>
      <c r="IF56">
        <v>0.00504884260515054</v>
      </c>
      <c r="IG56">
        <v>-0.0226463544028373</v>
      </c>
      <c r="IH56">
        <v>0.00259345603324487</v>
      </c>
      <c r="II56">
        <v>-3.18119573220187e-05</v>
      </c>
      <c r="IJ56">
        <v>-2</v>
      </c>
      <c r="IK56">
        <v>1777</v>
      </c>
      <c r="IL56">
        <v>0</v>
      </c>
      <c r="IM56">
        <v>26</v>
      </c>
      <c r="IN56">
        <v>-118.2</v>
      </c>
      <c r="IO56">
        <v>-118.2</v>
      </c>
      <c r="IP56">
        <v>1.47217</v>
      </c>
      <c r="IQ56">
        <v>2.62817</v>
      </c>
      <c r="IR56">
        <v>1.54785</v>
      </c>
      <c r="IS56">
        <v>2.30347</v>
      </c>
      <c r="IT56">
        <v>1.34644</v>
      </c>
      <c r="IU56">
        <v>2.3999</v>
      </c>
      <c r="IV56">
        <v>34.3042</v>
      </c>
      <c r="IW56">
        <v>24.1838</v>
      </c>
      <c r="IX56">
        <v>18</v>
      </c>
      <c r="IY56">
        <v>501.299</v>
      </c>
      <c r="IZ56">
        <v>386.008</v>
      </c>
      <c r="JA56">
        <v>12.2954</v>
      </c>
      <c r="JB56">
        <v>26.0571</v>
      </c>
      <c r="JC56">
        <v>30.0007</v>
      </c>
      <c r="JD56">
        <v>26.1286</v>
      </c>
      <c r="JE56">
        <v>26.0826</v>
      </c>
      <c r="JF56">
        <v>29.6059</v>
      </c>
      <c r="JG56">
        <v>53.0048</v>
      </c>
      <c r="JH56">
        <v>0</v>
      </c>
      <c r="JI56">
        <v>12.267</v>
      </c>
      <c r="JJ56">
        <v>675.812</v>
      </c>
      <c r="JK56">
        <v>8.76195</v>
      </c>
      <c r="JL56">
        <v>102.151</v>
      </c>
      <c r="JM56">
        <v>102.723</v>
      </c>
    </row>
    <row r="57" spans="1:273">
      <c r="A57">
        <v>41</v>
      </c>
      <c r="B57">
        <v>1510795930</v>
      </c>
      <c r="C57">
        <v>291.900000095367</v>
      </c>
      <c r="D57" t="s">
        <v>492</v>
      </c>
      <c r="E57" t="s">
        <v>493</v>
      </c>
      <c r="F57">
        <v>5</v>
      </c>
      <c r="G57" t="s">
        <v>405</v>
      </c>
      <c r="H57" t="s">
        <v>406</v>
      </c>
      <c r="I57">
        <v>1510795922.23214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667.235377184828</v>
      </c>
      <c r="AK57">
        <v>646.737193939394</v>
      </c>
      <c r="AL57">
        <v>3.34759549382565</v>
      </c>
      <c r="AM57">
        <v>64.0484108481649</v>
      </c>
      <c r="AN57">
        <f>(AP57 - AO57 + DI57*1E3/(8.314*(DK57+273.15)) * AR57/DH57 * AQ57) * DH57/(100*CV57) * 1000/(1000 - AP57)</f>
        <v>0</v>
      </c>
      <c r="AO57">
        <v>8.67794938717882</v>
      </c>
      <c r="AP57">
        <v>9.18913145454545</v>
      </c>
      <c r="AQ57">
        <v>-5.00889265862394e-06</v>
      </c>
      <c r="AR57">
        <v>108.117458872286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407</v>
      </c>
      <c r="AY57" t="s">
        <v>407</v>
      </c>
      <c r="AZ57">
        <v>0</v>
      </c>
      <c r="BA57">
        <v>0</v>
      </c>
      <c r="BB57">
        <f>1-AZ57/BA57</f>
        <v>0</v>
      </c>
      <c r="BC57">
        <v>0</v>
      </c>
      <c r="BD57" t="s">
        <v>407</v>
      </c>
      <c r="BE57" t="s">
        <v>407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2.96</v>
      </c>
      <c r="CW57">
        <v>0.5</v>
      </c>
      <c r="CX57" t="s">
        <v>408</v>
      </c>
      <c r="CY57">
        <v>2</v>
      </c>
      <c r="CZ57" t="b">
        <v>1</v>
      </c>
      <c r="DA57">
        <v>1510795922.23214</v>
      </c>
      <c r="DB57">
        <v>616.467571428571</v>
      </c>
      <c r="DC57">
        <v>644.392107142857</v>
      </c>
      <c r="DD57">
        <v>9.18987678571429</v>
      </c>
      <c r="DE57">
        <v>8.68073571428571</v>
      </c>
      <c r="DF57">
        <v>608.379357142857</v>
      </c>
      <c r="DG57">
        <v>9.19846214285714</v>
      </c>
      <c r="DH57">
        <v>500.083107142857</v>
      </c>
      <c r="DI57">
        <v>90.3097107142857</v>
      </c>
      <c r="DJ57">
        <v>0.099993825</v>
      </c>
      <c r="DK57">
        <v>18.5395107142857</v>
      </c>
      <c r="DL57">
        <v>20.0055178571429</v>
      </c>
      <c r="DM57">
        <v>999.9</v>
      </c>
      <c r="DN57">
        <v>0</v>
      </c>
      <c r="DO57">
        <v>0</v>
      </c>
      <c r="DP57">
        <v>10003.7953571429</v>
      </c>
      <c r="DQ57">
        <v>0</v>
      </c>
      <c r="DR57">
        <v>9.92317607142857</v>
      </c>
      <c r="DS57">
        <v>-27.9245857142857</v>
      </c>
      <c r="DT57">
        <v>622.185285714286</v>
      </c>
      <c r="DU57">
        <v>650.034857142857</v>
      </c>
      <c r="DV57">
        <v>0.509140571428571</v>
      </c>
      <c r="DW57">
        <v>644.392107142857</v>
      </c>
      <c r="DX57">
        <v>8.68073571428571</v>
      </c>
      <c r="DY57">
        <v>0.829935</v>
      </c>
      <c r="DZ57">
        <v>0.783954678571429</v>
      </c>
      <c r="EA57">
        <v>4.22988142857143</v>
      </c>
      <c r="EB57">
        <v>3.42004142857143</v>
      </c>
      <c r="EC57">
        <v>1999.96</v>
      </c>
      <c r="ED57">
        <v>0.979994392857143</v>
      </c>
      <c r="EE57">
        <v>0.0200058607142857</v>
      </c>
      <c r="EF57">
        <v>0</v>
      </c>
      <c r="EG57">
        <v>2.28668214285714</v>
      </c>
      <c r="EH57">
        <v>0</v>
      </c>
      <c r="EI57">
        <v>7333.8525</v>
      </c>
      <c r="EJ57">
        <v>17299.7785714286</v>
      </c>
      <c r="EK57">
        <v>39.4796785714286</v>
      </c>
      <c r="EL57">
        <v>40.6136071428571</v>
      </c>
      <c r="EM57">
        <v>39.2653571428571</v>
      </c>
      <c r="EN57">
        <v>39.5019642857143</v>
      </c>
      <c r="EO57">
        <v>38.1761428571428</v>
      </c>
      <c r="EP57">
        <v>1959.94964285714</v>
      </c>
      <c r="EQ57">
        <v>40.0103571428571</v>
      </c>
      <c r="ER57">
        <v>0</v>
      </c>
      <c r="ES57">
        <v>1680982226.7</v>
      </c>
      <c r="ET57">
        <v>0</v>
      </c>
      <c r="EU57">
        <v>2.310244</v>
      </c>
      <c r="EV57">
        <v>-0.728792297305195</v>
      </c>
      <c r="EW57">
        <v>-1.32769231551448</v>
      </c>
      <c r="EX57">
        <v>7333.8808</v>
      </c>
      <c r="EY57">
        <v>15</v>
      </c>
      <c r="EZ57">
        <v>0</v>
      </c>
      <c r="FA57" t="s">
        <v>409</v>
      </c>
      <c r="FB57">
        <v>1510803016.6</v>
      </c>
      <c r="FC57">
        <v>1510803015.6</v>
      </c>
      <c r="FD57">
        <v>0</v>
      </c>
      <c r="FE57">
        <v>-0.153</v>
      </c>
      <c r="FF57">
        <v>-0.016</v>
      </c>
      <c r="FG57">
        <v>6.925</v>
      </c>
      <c r="FH57">
        <v>0.526</v>
      </c>
      <c r="FI57">
        <v>420</v>
      </c>
      <c r="FJ57">
        <v>25</v>
      </c>
      <c r="FK57">
        <v>0.25</v>
      </c>
      <c r="FL57">
        <v>0.13</v>
      </c>
      <c r="FM57">
        <v>0.507402</v>
      </c>
      <c r="FN57">
        <v>0.0343692607879915</v>
      </c>
      <c r="FO57">
        <v>0.00363315529533214</v>
      </c>
      <c r="FP57">
        <v>1</v>
      </c>
      <c r="FQ57">
        <v>1</v>
      </c>
      <c r="FR57">
        <v>1</v>
      </c>
      <c r="FS57" t="s">
        <v>410</v>
      </c>
      <c r="FT57">
        <v>2.97397</v>
      </c>
      <c r="FU57">
        <v>2.75387</v>
      </c>
      <c r="FV57">
        <v>0.123352</v>
      </c>
      <c r="FW57">
        <v>0.128264</v>
      </c>
      <c r="FX57">
        <v>0.0514195</v>
      </c>
      <c r="FY57">
        <v>0.049773</v>
      </c>
      <c r="FZ57">
        <v>34109</v>
      </c>
      <c r="GA57">
        <v>37004.6</v>
      </c>
      <c r="GB57">
        <v>35259.5</v>
      </c>
      <c r="GC57">
        <v>38498.2</v>
      </c>
      <c r="GD57">
        <v>47387.4</v>
      </c>
      <c r="GE57">
        <v>52794.6</v>
      </c>
      <c r="GF57">
        <v>55035.5</v>
      </c>
      <c r="GG57">
        <v>61691.4</v>
      </c>
      <c r="GH57">
        <v>1.99363</v>
      </c>
      <c r="GI57">
        <v>1.80772</v>
      </c>
      <c r="GJ57">
        <v>0.0605434</v>
      </c>
      <c r="GK57">
        <v>0</v>
      </c>
      <c r="GL57">
        <v>18.9935</v>
      </c>
      <c r="GM57">
        <v>999.9</v>
      </c>
      <c r="GN57">
        <v>41.271</v>
      </c>
      <c r="GO57">
        <v>30.746</v>
      </c>
      <c r="GP57">
        <v>20.3197</v>
      </c>
      <c r="GQ57">
        <v>56.2007</v>
      </c>
      <c r="GR57">
        <v>49.9399</v>
      </c>
      <c r="GS57">
        <v>1</v>
      </c>
      <c r="GT57">
        <v>-0.0728887</v>
      </c>
      <c r="GU57">
        <v>5.60169</v>
      </c>
      <c r="GV57">
        <v>20.0331</v>
      </c>
      <c r="GW57">
        <v>5.20217</v>
      </c>
      <c r="GX57">
        <v>12.0082</v>
      </c>
      <c r="GY57">
        <v>4.9755</v>
      </c>
      <c r="GZ57">
        <v>3.29298</v>
      </c>
      <c r="HA57">
        <v>9999</v>
      </c>
      <c r="HB57">
        <v>999.9</v>
      </c>
      <c r="HC57">
        <v>9999</v>
      </c>
      <c r="HD57">
        <v>9999</v>
      </c>
      <c r="HE57">
        <v>1.86312</v>
      </c>
      <c r="HF57">
        <v>1.86813</v>
      </c>
      <c r="HG57">
        <v>1.86788</v>
      </c>
      <c r="HH57">
        <v>1.86905</v>
      </c>
      <c r="HI57">
        <v>1.86986</v>
      </c>
      <c r="HJ57">
        <v>1.86593</v>
      </c>
      <c r="HK57">
        <v>1.86705</v>
      </c>
      <c r="HL57">
        <v>1.86837</v>
      </c>
      <c r="HM57">
        <v>5</v>
      </c>
      <c r="HN57">
        <v>0</v>
      </c>
      <c r="HO57">
        <v>0</v>
      </c>
      <c r="HP57">
        <v>0</v>
      </c>
      <c r="HQ57" t="s">
        <v>411</v>
      </c>
      <c r="HR57" t="s">
        <v>412</v>
      </c>
      <c r="HS57" t="s">
        <v>413</v>
      </c>
      <c r="HT57" t="s">
        <v>413</v>
      </c>
      <c r="HU57" t="s">
        <v>413</v>
      </c>
      <c r="HV57" t="s">
        <v>413</v>
      </c>
      <c r="HW57">
        <v>0</v>
      </c>
      <c r="HX57">
        <v>100</v>
      </c>
      <c r="HY57">
        <v>100</v>
      </c>
      <c r="HZ57">
        <v>8.253</v>
      </c>
      <c r="IA57">
        <v>-0.0086</v>
      </c>
      <c r="IB57">
        <v>4.20922237337541</v>
      </c>
      <c r="IC57">
        <v>0.00614860080401583</v>
      </c>
      <c r="ID57">
        <v>7.47005204250058e-07</v>
      </c>
      <c r="IE57">
        <v>-6.13614996760479e-10</v>
      </c>
      <c r="IF57">
        <v>0.00504884260515054</v>
      </c>
      <c r="IG57">
        <v>-0.0226463544028373</v>
      </c>
      <c r="IH57">
        <v>0.00259345603324487</v>
      </c>
      <c r="II57">
        <v>-3.18119573220187e-05</v>
      </c>
      <c r="IJ57">
        <v>-2</v>
      </c>
      <c r="IK57">
        <v>1777</v>
      </c>
      <c r="IL57">
        <v>0</v>
      </c>
      <c r="IM57">
        <v>26</v>
      </c>
      <c r="IN57">
        <v>-118.1</v>
      </c>
      <c r="IO57">
        <v>-118.1</v>
      </c>
      <c r="IP57">
        <v>1.50635</v>
      </c>
      <c r="IQ57">
        <v>2.61963</v>
      </c>
      <c r="IR57">
        <v>1.54785</v>
      </c>
      <c r="IS57">
        <v>2.30347</v>
      </c>
      <c r="IT57">
        <v>1.34644</v>
      </c>
      <c r="IU57">
        <v>2.42676</v>
      </c>
      <c r="IV57">
        <v>34.3042</v>
      </c>
      <c r="IW57">
        <v>24.1926</v>
      </c>
      <c r="IX57">
        <v>18</v>
      </c>
      <c r="IY57">
        <v>501.436</v>
      </c>
      <c r="IZ57">
        <v>386.335</v>
      </c>
      <c r="JA57">
        <v>12.2622</v>
      </c>
      <c r="JB57">
        <v>26.0535</v>
      </c>
      <c r="JC57">
        <v>30.0001</v>
      </c>
      <c r="JD57">
        <v>26.1255</v>
      </c>
      <c r="JE57">
        <v>26.0796</v>
      </c>
      <c r="JF57">
        <v>30.2164</v>
      </c>
      <c r="JG57">
        <v>52.7134</v>
      </c>
      <c r="JH57">
        <v>0</v>
      </c>
      <c r="JI57">
        <v>12.2657</v>
      </c>
      <c r="JJ57">
        <v>689.253</v>
      </c>
      <c r="JK57">
        <v>8.77286</v>
      </c>
      <c r="JL57">
        <v>102.151</v>
      </c>
      <c r="JM57">
        <v>102.724</v>
      </c>
    </row>
    <row r="58" spans="1:273">
      <c r="A58">
        <v>42</v>
      </c>
      <c r="B58">
        <v>1510795935</v>
      </c>
      <c r="C58">
        <v>296.900000095367</v>
      </c>
      <c r="D58" t="s">
        <v>494</v>
      </c>
      <c r="E58" t="s">
        <v>495</v>
      </c>
      <c r="F58">
        <v>5</v>
      </c>
      <c r="G58" t="s">
        <v>405</v>
      </c>
      <c r="H58" t="s">
        <v>406</v>
      </c>
      <c r="I58">
        <v>1510795927.51852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684.655180845876</v>
      </c>
      <c r="AK58">
        <v>663.916763636363</v>
      </c>
      <c r="AL58">
        <v>3.43376688554414</v>
      </c>
      <c r="AM58">
        <v>64.0484108481649</v>
      </c>
      <c r="AN58">
        <f>(AP58 - AO58 + DI58*1E3/(8.314*(DK58+273.15)) * AR58/DH58 * AQ58) * DH58/(100*CV58) * 1000/(1000 - AP58)</f>
        <v>0</v>
      </c>
      <c r="AO58">
        <v>8.7454074352521</v>
      </c>
      <c r="AP58">
        <v>9.209052</v>
      </c>
      <c r="AQ58">
        <v>7.43739162678479e-05</v>
      </c>
      <c r="AR58">
        <v>108.117458872286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407</v>
      </c>
      <c r="AY58" t="s">
        <v>407</v>
      </c>
      <c r="AZ58">
        <v>0</v>
      </c>
      <c r="BA58">
        <v>0</v>
      </c>
      <c r="BB58">
        <f>1-AZ58/BA58</f>
        <v>0</v>
      </c>
      <c r="BC58">
        <v>0</v>
      </c>
      <c r="BD58" t="s">
        <v>407</v>
      </c>
      <c r="BE58" t="s">
        <v>407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2.96</v>
      </c>
      <c r="CW58">
        <v>0.5</v>
      </c>
      <c r="CX58" t="s">
        <v>408</v>
      </c>
      <c r="CY58">
        <v>2</v>
      </c>
      <c r="CZ58" t="b">
        <v>1</v>
      </c>
      <c r="DA58">
        <v>1510795927.51852</v>
      </c>
      <c r="DB58">
        <v>634.248777777778</v>
      </c>
      <c r="DC58">
        <v>662.347518518519</v>
      </c>
      <c r="DD58">
        <v>9.19250555555555</v>
      </c>
      <c r="DE58">
        <v>8.70078074074074</v>
      </c>
      <c r="DF58">
        <v>626.047962962963</v>
      </c>
      <c r="DG58">
        <v>9.2010462962963</v>
      </c>
      <c r="DH58">
        <v>500.083481481481</v>
      </c>
      <c r="DI58">
        <v>90.3101481481482</v>
      </c>
      <c r="DJ58">
        <v>0.100016562962963</v>
      </c>
      <c r="DK58">
        <v>18.5432592592593</v>
      </c>
      <c r="DL58">
        <v>20.0034814814815</v>
      </c>
      <c r="DM58">
        <v>999.9</v>
      </c>
      <c r="DN58">
        <v>0</v>
      </c>
      <c r="DO58">
        <v>0</v>
      </c>
      <c r="DP58">
        <v>9999.69925925926</v>
      </c>
      <c r="DQ58">
        <v>0</v>
      </c>
      <c r="DR58">
        <v>9.92207259259259</v>
      </c>
      <c r="DS58">
        <v>-28.0987518518519</v>
      </c>
      <c r="DT58">
        <v>640.133185185185</v>
      </c>
      <c r="DU58">
        <v>668.161407407407</v>
      </c>
      <c r="DV58">
        <v>0.491723074074074</v>
      </c>
      <c r="DW58">
        <v>662.347518518519</v>
      </c>
      <c r="DX58">
        <v>8.70078074074074</v>
      </c>
      <c r="DY58">
        <v>0.830176407407407</v>
      </c>
      <c r="DZ58">
        <v>0.785768777777778</v>
      </c>
      <c r="EA58">
        <v>4.23402666666667</v>
      </c>
      <c r="EB58">
        <v>3.45269111111111</v>
      </c>
      <c r="EC58">
        <v>1999.96333333333</v>
      </c>
      <c r="ED58">
        <v>0.979995111111111</v>
      </c>
      <c r="EE58">
        <v>0.0200051185185185</v>
      </c>
      <c r="EF58">
        <v>0</v>
      </c>
      <c r="EG58">
        <v>2.32706666666667</v>
      </c>
      <c r="EH58">
        <v>0</v>
      </c>
      <c r="EI58">
        <v>7333.55592592593</v>
      </c>
      <c r="EJ58">
        <v>17299.7962962963</v>
      </c>
      <c r="EK58">
        <v>39.5714814814815</v>
      </c>
      <c r="EL58">
        <v>40.6965555555555</v>
      </c>
      <c r="EM58">
        <v>39.3515555555556</v>
      </c>
      <c r="EN58">
        <v>39.6108518518518</v>
      </c>
      <c r="EO58">
        <v>38.259037037037</v>
      </c>
      <c r="EP58">
        <v>1959.95296296296</v>
      </c>
      <c r="EQ58">
        <v>40.0103703703704</v>
      </c>
      <c r="ER58">
        <v>0</v>
      </c>
      <c r="ES58">
        <v>1680982231.5</v>
      </c>
      <c r="ET58">
        <v>0</v>
      </c>
      <c r="EU58">
        <v>2.323532</v>
      </c>
      <c r="EV58">
        <v>-0.156953830852418</v>
      </c>
      <c r="EW58">
        <v>-2.29538462167333</v>
      </c>
      <c r="EX58">
        <v>7333.65</v>
      </c>
      <c r="EY58">
        <v>15</v>
      </c>
      <c r="EZ58">
        <v>0</v>
      </c>
      <c r="FA58" t="s">
        <v>409</v>
      </c>
      <c r="FB58">
        <v>1510803016.6</v>
      </c>
      <c r="FC58">
        <v>1510803015.6</v>
      </c>
      <c r="FD58">
        <v>0</v>
      </c>
      <c r="FE58">
        <v>-0.153</v>
      </c>
      <c r="FF58">
        <v>-0.016</v>
      </c>
      <c r="FG58">
        <v>6.925</v>
      </c>
      <c r="FH58">
        <v>0.526</v>
      </c>
      <c r="FI58">
        <v>420</v>
      </c>
      <c r="FJ58">
        <v>25</v>
      </c>
      <c r="FK58">
        <v>0.25</v>
      </c>
      <c r="FL58">
        <v>0.13</v>
      </c>
      <c r="FM58">
        <v>0.500067375</v>
      </c>
      <c r="FN58">
        <v>-0.121703133208256</v>
      </c>
      <c r="FO58">
        <v>0.0200675971502414</v>
      </c>
      <c r="FP58">
        <v>1</v>
      </c>
      <c r="FQ58">
        <v>1</v>
      </c>
      <c r="FR58">
        <v>1</v>
      </c>
      <c r="FS58" t="s">
        <v>410</v>
      </c>
      <c r="FT58">
        <v>2.97392</v>
      </c>
      <c r="FU58">
        <v>2.75374</v>
      </c>
      <c r="FV58">
        <v>0.125612</v>
      </c>
      <c r="FW58">
        <v>0.130423</v>
      </c>
      <c r="FX58">
        <v>0.0515172</v>
      </c>
      <c r="FY58">
        <v>0.0501443</v>
      </c>
      <c r="FZ58">
        <v>34021</v>
      </c>
      <c r="GA58">
        <v>36913.1</v>
      </c>
      <c r="GB58">
        <v>35259.4</v>
      </c>
      <c r="GC58">
        <v>38498.2</v>
      </c>
      <c r="GD58">
        <v>47382.2</v>
      </c>
      <c r="GE58">
        <v>52774.1</v>
      </c>
      <c r="GF58">
        <v>55035.1</v>
      </c>
      <c r="GG58">
        <v>61691.5</v>
      </c>
      <c r="GH58">
        <v>1.99352</v>
      </c>
      <c r="GI58">
        <v>1.80775</v>
      </c>
      <c r="GJ58">
        <v>0.0608973</v>
      </c>
      <c r="GK58">
        <v>0</v>
      </c>
      <c r="GL58">
        <v>18.996</v>
      </c>
      <c r="GM58">
        <v>999.9</v>
      </c>
      <c r="GN58">
        <v>41.246</v>
      </c>
      <c r="GO58">
        <v>30.746</v>
      </c>
      <c r="GP58">
        <v>20.3093</v>
      </c>
      <c r="GQ58">
        <v>56.3907</v>
      </c>
      <c r="GR58">
        <v>50.2564</v>
      </c>
      <c r="GS58">
        <v>1</v>
      </c>
      <c r="GT58">
        <v>-0.0732088</v>
      </c>
      <c r="GU58">
        <v>5.51196</v>
      </c>
      <c r="GV58">
        <v>20.0361</v>
      </c>
      <c r="GW58">
        <v>5.20202</v>
      </c>
      <c r="GX58">
        <v>12.0064</v>
      </c>
      <c r="GY58">
        <v>4.97565</v>
      </c>
      <c r="GZ58">
        <v>3.29298</v>
      </c>
      <c r="HA58">
        <v>9999</v>
      </c>
      <c r="HB58">
        <v>999.9</v>
      </c>
      <c r="HC58">
        <v>9999</v>
      </c>
      <c r="HD58">
        <v>9999</v>
      </c>
      <c r="HE58">
        <v>1.86314</v>
      </c>
      <c r="HF58">
        <v>1.86813</v>
      </c>
      <c r="HG58">
        <v>1.86792</v>
      </c>
      <c r="HH58">
        <v>1.86905</v>
      </c>
      <c r="HI58">
        <v>1.86985</v>
      </c>
      <c r="HJ58">
        <v>1.86593</v>
      </c>
      <c r="HK58">
        <v>1.86705</v>
      </c>
      <c r="HL58">
        <v>1.86835</v>
      </c>
      <c r="HM58">
        <v>5</v>
      </c>
      <c r="HN58">
        <v>0</v>
      </c>
      <c r="HO58">
        <v>0</v>
      </c>
      <c r="HP58">
        <v>0</v>
      </c>
      <c r="HQ58" t="s">
        <v>411</v>
      </c>
      <c r="HR58" t="s">
        <v>412</v>
      </c>
      <c r="HS58" t="s">
        <v>413</v>
      </c>
      <c r="HT58" t="s">
        <v>413</v>
      </c>
      <c r="HU58" t="s">
        <v>413</v>
      </c>
      <c r="HV58" t="s">
        <v>413</v>
      </c>
      <c r="HW58">
        <v>0</v>
      </c>
      <c r="HX58">
        <v>100</v>
      </c>
      <c r="HY58">
        <v>100</v>
      </c>
      <c r="HZ58">
        <v>8.36</v>
      </c>
      <c r="IA58">
        <v>-0.0082</v>
      </c>
      <c r="IB58">
        <v>4.20922237337541</v>
      </c>
      <c r="IC58">
        <v>0.00614860080401583</v>
      </c>
      <c r="ID58">
        <v>7.47005204250058e-07</v>
      </c>
      <c r="IE58">
        <v>-6.13614996760479e-10</v>
      </c>
      <c r="IF58">
        <v>0.00504884260515054</v>
      </c>
      <c r="IG58">
        <v>-0.0226463544028373</v>
      </c>
      <c r="IH58">
        <v>0.00259345603324487</v>
      </c>
      <c r="II58">
        <v>-3.18119573220187e-05</v>
      </c>
      <c r="IJ58">
        <v>-2</v>
      </c>
      <c r="IK58">
        <v>1777</v>
      </c>
      <c r="IL58">
        <v>0</v>
      </c>
      <c r="IM58">
        <v>26</v>
      </c>
      <c r="IN58">
        <v>-118</v>
      </c>
      <c r="IO58">
        <v>-118</v>
      </c>
      <c r="IP58">
        <v>1.53198</v>
      </c>
      <c r="IQ58">
        <v>2.62329</v>
      </c>
      <c r="IR58">
        <v>1.54785</v>
      </c>
      <c r="IS58">
        <v>2.30347</v>
      </c>
      <c r="IT58">
        <v>1.34644</v>
      </c>
      <c r="IU58">
        <v>2.34131</v>
      </c>
      <c r="IV58">
        <v>34.3042</v>
      </c>
      <c r="IW58">
        <v>24.1838</v>
      </c>
      <c r="IX58">
        <v>18</v>
      </c>
      <c r="IY58">
        <v>501.344</v>
      </c>
      <c r="IZ58">
        <v>386.333</v>
      </c>
      <c r="JA58">
        <v>12.2564</v>
      </c>
      <c r="JB58">
        <v>26.0508</v>
      </c>
      <c r="JC58">
        <v>29.9999</v>
      </c>
      <c r="JD58">
        <v>26.1227</v>
      </c>
      <c r="JE58">
        <v>26.0774</v>
      </c>
      <c r="JF58">
        <v>30.7936</v>
      </c>
      <c r="JG58">
        <v>52.7134</v>
      </c>
      <c r="JH58">
        <v>0</v>
      </c>
      <c r="JI58">
        <v>12.2722</v>
      </c>
      <c r="JJ58">
        <v>709.376</v>
      </c>
      <c r="JK58">
        <v>8.75559</v>
      </c>
      <c r="JL58">
        <v>102.15</v>
      </c>
      <c r="JM58">
        <v>102.724</v>
      </c>
    </row>
    <row r="59" spans="1:273">
      <c r="A59">
        <v>43</v>
      </c>
      <c r="B59">
        <v>1510795940</v>
      </c>
      <c r="C59">
        <v>301.900000095367</v>
      </c>
      <c r="D59" t="s">
        <v>496</v>
      </c>
      <c r="E59" t="s">
        <v>497</v>
      </c>
      <c r="F59">
        <v>5</v>
      </c>
      <c r="G59" t="s">
        <v>405</v>
      </c>
      <c r="H59" t="s">
        <v>406</v>
      </c>
      <c r="I59">
        <v>1510795932.23214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700.683893992792</v>
      </c>
      <c r="AK59">
        <v>680.498987878788</v>
      </c>
      <c r="AL59">
        <v>3.29267413408243</v>
      </c>
      <c r="AM59">
        <v>64.0484108481649</v>
      </c>
      <c r="AN59">
        <f>(AP59 - AO59 + DI59*1E3/(8.314*(DK59+273.15)) * AR59/DH59 * AQ59) * DH59/(100*CV59) * 1000/(1000 - AP59)</f>
        <v>0</v>
      </c>
      <c r="AO59">
        <v>8.78045799611782</v>
      </c>
      <c r="AP59">
        <v>9.24218587878788</v>
      </c>
      <c r="AQ59">
        <v>0.00682679419773178</v>
      </c>
      <c r="AR59">
        <v>108.117458872286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407</v>
      </c>
      <c r="AY59" t="s">
        <v>407</v>
      </c>
      <c r="AZ59">
        <v>0</v>
      </c>
      <c r="BA59">
        <v>0</v>
      </c>
      <c r="BB59">
        <f>1-AZ59/BA59</f>
        <v>0</v>
      </c>
      <c r="BC59">
        <v>0</v>
      </c>
      <c r="BD59" t="s">
        <v>407</v>
      </c>
      <c r="BE59" t="s">
        <v>407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2.96</v>
      </c>
      <c r="CW59">
        <v>0.5</v>
      </c>
      <c r="CX59" t="s">
        <v>408</v>
      </c>
      <c r="CY59">
        <v>2</v>
      </c>
      <c r="CZ59" t="b">
        <v>1</v>
      </c>
      <c r="DA59">
        <v>1510795932.23214</v>
      </c>
      <c r="DB59">
        <v>650.058035714286</v>
      </c>
      <c r="DC59">
        <v>677.909607142857</v>
      </c>
      <c r="DD59">
        <v>9.20512892857143</v>
      </c>
      <c r="DE59">
        <v>8.731925</v>
      </c>
      <c r="DF59">
        <v>641.757357142857</v>
      </c>
      <c r="DG59">
        <v>9.21345785714286</v>
      </c>
      <c r="DH59">
        <v>500.073821428571</v>
      </c>
      <c r="DI59">
        <v>90.3095464285714</v>
      </c>
      <c r="DJ59">
        <v>0.0999979928571429</v>
      </c>
      <c r="DK59">
        <v>18.54455</v>
      </c>
      <c r="DL59">
        <v>20.0047428571429</v>
      </c>
      <c r="DM59">
        <v>999.9</v>
      </c>
      <c r="DN59">
        <v>0</v>
      </c>
      <c r="DO59">
        <v>0</v>
      </c>
      <c r="DP59">
        <v>10001.7014285714</v>
      </c>
      <c r="DQ59">
        <v>0</v>
      </c>
      <c r="DR59">
        <v>9.92297928571429</v>
      </c>
      <c r="DS59">
        <v>-27.8516178571429</v>
      </c>
      <c r="DT59">
        <v>656.09775</v>
      </c>
      <c r="DU59">
        <v>683.881785714286</v>
      </c>
      <c r="DV59">
        <v>0.473203107142857</v>
      </c>
      <c r="DW59">
        <v>677.909607142857</v>
      </c>
      <c r="DX59">
        <v>8.731925</v>
      </c>
      <c r="DY59">
        <v>0.831310928571429</v>
      </c>
      <c r="DZ59">
        <v>0.788576142857143</v>
      </c>
      <c r="EA59">
        <v>4.25347392857143</v>
      </c>
      <c r="EB59">
        <v>3.50314785714286</v>
      </c>
      <c r="EC59">
        <v>1999.95892857143</v>
      </c>
      <c r="ED59">
        <v>0.979995678571428</v>
      </c>
      <c r="EE59">
        <v>0.0200045321428571</v>
      </c>
      <c r="EF59">
        <v>0</v>
      </c>
      <c r="EG59">
        <v>2.30106428571429</v>
      </c>
      <c r="EH59">
        <v>0</v>
      </c>
      <c r="EI59">
        <v>7333.50428571428</v>
      </c>
      <c r="EJ59">
        <v>17299.7642857143</v>
      </c>
      <c r="EK59">
        <v>39.6515</v>
      </c>
      <c r="EL59">
        <v>40.7653571428571</v>
      </c>
      <c r="EM59">
        <v>39.4260714285714</v>
      </c>
      <c r="EN59">
        <v>39.7050714285714</v>
      </c>
      <c r="EO59">
        <v>38.3368214285714</v>
      </c>
      <c r="EP59">
        <v>1959.94892857143</v>
      </c>
      <c r="EQ59">
        <v>40.01</v>
      </c>
      <c r="ER59">
        <v>0</v>
      </c>
      <c r="ES59">
        <v>1680982236.9</v>
      </c>
      <c r="ET59">
        <v>0</v>
      </c>
      <c r="EU59">
        <v>2.29673461538462</v>
      </c>
      <c r="EV59">
        <v>-0.076229046863809</v>
      </c>
      <c r="EW59">
        <v>0.0358974254755296</v>
      </c>
      <c r="EX59">
        <v>7333.55961538461</v>
      </c>
      <c r="EY59">
        <v>15</v>
      </c>
      <c r="EZ59">
        <v>0</v>
      </c>
      <c r="FA59" t="s">
        <v>409</v>
      </c>
      <c r="FB59">
        <v>1510803016.6</v>
      </c>
      <c r="FC59">
        <v>1510803015.6</v>
      </c>
      <c r="FD59">
        <v>0</v>
      </c>
      <c r="FE59">
        <v>-0.153</v>
      </c>
      <c r="FF59">
        <v>-0.016</v>
      </c>
      <c r="FG59">
        <v>6.925</v>
      </c>
      <c r="FH59">
        <v>0.526</v>
      </c>
      <c r="FI59">
        <v>420</v>
      </c>
      <c r="FJ59">
        <v>25</v>
      </c>
      <c r="FK59">
        <v>0.25</v>
      </c>
      <c r="FL59">
        <v>0.13</v>
      </c>
      <c r="FM59">
        <v>0.484481775</v>
      </c>
      <c r="FN59">
        <v>-0.274591688555348</v>
      </c>
      <c r="FO59">
        <v>0.0309006473309925</v>
      </c>
      <c r="FP59">
        <v>1</v>
      </c>
      <c r="FQ59">
        <v>1</v>
      </c>
      <c r="FR59">
        <v>1</v>
      </c>
      <c r="FS59" t="s">
        <v>410</v>
      </c>
      <c r="FT59">
        <v>2.97395</v>
      </c>
      <c r="FU59">
        <v>2.75402</v>
      </c>
      <c r="FV59">
        <v>0.127769</v>
      </c>
      <c r="FW59">
        <v>0.132471</v>
      </c>
      <c r="FX59">
        <v>0.051655</v>
      </c>
      <c r="FY59">
        <v>0.0501719</v>
      </c>
      <c r="FZ59">
        <v>33937.4</v>
      </c>
      <c r="GA59">
        <v>36826.7</v>
      </c>
      <c r="GB59">
        <v>35259.7</v>
      </c>
      <c r="GC59">
        <v>38498.8</v>
      </c>
      <c r="GD59">
        <v>47375.7</v>
      </c>
      <c r="GE59">
        <v>52773.3</v>
      </c>
      <c r="GF59">
        <v>55035.5</v>
      </c>
      <c r="GG59">
        <v>61692.3</v>
      </c>
      <c r="GH59">
        <v>1.99355</v>
      </c>
      <c r="GI59">
        <v>1.80748</v>
      </c>
      <c r="GJ59">
        <v>0.0617914</v>
      </c>
      <c r="GK59">
        <v>0</v>
      </c>
      <c r="GL59">
        <v>18.9976</v>
      </c>
      <c r="GM59">
        <v>999.9</v>
      </c>
      <c r="GN59">
        <v>41.246</v>
      </c>
      <c r="GO59">
        <v>30.746</v>
      </c>
      <c r="GP59">
        <v>20.3078</v>
      </c>
      <c r="GQ59">
        <v>56.4007</v>
      </c>
      <c r="GR59">
        <v>50.4367</v>
      </c>
      <c r="GS59">
        <v>1</v>
      </c>
      <c r="GT59">
        <v>-0.0739278</v>
      </c>
      <c r="GU59">
        <v>5.49598</v>
      </c>
      <c r="GV59">
        <v>20.0366</v>
      </c>
      <c r="GW59">
        <v>5.20261</v>
      </c>
      <c r="GX59">
        <v>12.0061</v>
      </c>
      <c r="GY59">
        <v>4.9756</v>
      </c>
      <c r="GZ59">
        <v>3.29295</v>
      </c>
      <c r="HA59">
        <v>9999</v>
      </c>
      <c r="HB59">
        <v>999.9</v>
      </c>
      <c r="HC59">
        <v>9999</v>
      </c>
      <c r="HD59">
        <v>9999</v>
      </c>
      <c r="HE59">
        <v>1.86314</v>
      </c>
      <c r="HF59">
        <v>1.86813</v>
      </c>
      <c r="HG59">
        <v>1.86789</v>
      </c>
      <c r="HH59">
        <v>1.86905</v>
      </c>
      <c r="HI59">
        <v>1.86985</v>
      </c>
      <c r="HJ59">
        <v>1.86593</v>
      </c>
      <c r="HK59">
        <v>1.86706</v>
      </c>
      <c r="HL59">
        <v>1.86835</v>
      </c>
      <c r="HM59">
        <v>5</v>
      </c>
      <c r="HN59">
        <v>0</v>
      </c>
      <c r="HO59">
        <v>0</v>
      </c>
      <c r="HP59">
        <v>0</v>
      </c>
      <c r="HQ59" t="s">
        <v>411</v>
      </c>
      <c r="HR59" t="s">
        <v>412</v>
      </c>
      <c r="HS59" t="s">
        <v>413</v>
      </c>
      <c r="HT59" t="s">
        <v>413</v>
      </c>
      <c r="HU59" t="s">
        <v>413</v>
      </c>
      <c r="HV59" t="s">
        <v>413</v>
      </c>
      <c r="HW59">
        <v>0</v>
      </c>
      <c r="HX59">
        <v>100</v>
      </c>
      <c r="HY59">
        <v>100</v>
      </c>
      <c r="HZ59">
        <v>8.463</v>
      </c>
      <c r="IA59">
        <v>-0.0077</v>
      </c>
      <c r="IB59">
        <v>4.20922237337541</v>
      </c>
      <c r="IC59">
        <v>0.00614860080401583</v>
      </c>
      <c r="ID59">
        <v>7.47005204250058e-07</v>
      </c>
      <c r="IE59">
        <v>-6.13614996760479e-10</v>
      </c>
      <c r="IF59">
        <v>0.00504884260515054</v>
      </c>
      <c r="IG59">
        <v>-0.0226463544028373</v>
      </c>
      <c r="IH59">
        <v>0.00259345603324487</v>
      </c>
      <c r="II59">
        <v>-3.18119573220187e-05</v>
      </c>
      <c r="IJ59">
        <v>-2</v>
      </c>
      <c r="IK59">
        <v>1777</v>
      </c>
      <c r="IL59">
        <v>0</v>
      </c>
      <c r="IM59">
        <v>26</v>
      </c>
      <c r="IN59">
        <v>-117.9</v>
      </c>
      <c r="IO59">
        <v>-117.9</v>
      </c>
      <c r="IP59">
        <v>1.56372</v>
      </c>
      <c r="IQ59">
        <v>2.62817</v>
      </c>
      <c r="IR59">
        <v>1.54785</v>
      </c>
      <c r="IS59">
        <v>2.30347</v>
      </c>
      <c r="IT59">
        <v>1.34644</v>
      </c>
      <c r="IU59">
        <v>2.30469</v>
      </c>
      <c r="IV59">
        <v>34.3042</v>
      </c>
      <c r="IW59">
        <v>24.1751</v>
      </c>
      <c r="IX59">
        <v>18</v>
      </c>
      <c r="IY59">
        <v>501.336</v>
      </c>
      <c r="IZ59">
        <v>386.167</v>
      </c>
      <c r="JA59">
        <v>12.261</v>
      </c>
      <c r="JB59">
        <v>26.048</v>
      </c>
      <c r="JC59">
        <v>29.9996</v>
      </c>
      <c r="JD59">
        <v>26.12</v>
      </c>
      <c r="JE59">
        <v>26.0746</v>
      </c>
      <c r="JF59">
        <v>31.348</v>
      </c>
      <c r="JG59">
        <v>52.7134</v>
      </c>
      <c r="JH59">
        <v>0</v>
      </c>
      <c r="JI59">
        <v>12.2654</v>
      </c>
      <c r="JJ59">
        <v>722.875</v>
      </c>
      <c r="JK59">
        <v>8.75559</v>
      </c>
      <c r="JL59">
        <v>102.151</v>
      </c>
      <c r="JM59">
        <v>102.725</v>
      </c>
    </row>
    <row r="60" spans="1:273">
      <c r="A60">
        <v>44</v>
      </c>
      <c r="B60">
        <v>1510795945</v>
      </c>
      <c r="C60">
        <v>306.900000095367</v>
      </c>
      <c r="D60" t="s">
        <v>498</v>
      </c>
      <c r="E60" t="s">
        <v>499</v>
      </c>
      <c r="F60">
        <v>5</v>
      </c>
      <c r="G60" t="s">
        <v>405</v>
      </c>
      <c r="H60" t="s">
        <v>406</v>
      </c>
      <c r="I60">
        <v>1510795937.5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717.257413836611</v>
      </c>
      <c r="AK60">
        <v>696.987339393939</v>
      </c>
      <c r="AL60">
        <v>3.30593203943399</v>
      </c>
      <c r="AM60">
        <v>64.0484108481649</v>
      </c>
      <c r="AN60">
        <f>(AP60 - AO60 + DI60*1E3/(8.314*(DK60+273.15)) * AR60/DH60 * AQ60) * DH60/(100*CV60) * 1000/(1000 - AP60)</f>
        <v>0</v>
      </c>
      <c r="AO60">
        <v>8.78296263475667</v>
      </c>
      <c r="AP60">
        <v>9.26101466666667</v>
      </c>
      <c r="AQ60">
        <v>0.00166894583736703</v>
      </c>
      <c r="AR60">
        <v>108.117458872286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407</v>
      </c>
      <c r="AY60" t="s">
        <v>407</v>
      </c>
      <c r="AZ60">
        <v>0</v>
      </c>
      <c r="BA60">
        <v>0</v>
      </c>
      <c r="BB60">
        <f>1-AZ60/BA60</f>
        <v>0</v>
      </c>
      <c r="BC60">
        <v>0</v>
      </c>
      <c r="BD60" t="s">
        <v>407</v>
      </c>
      <c r="BE60" t="s">
        <v>407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2.96</v>
      </c>
      <c r="CW60">
        <v>0.5</v>
      </c>
      <c r="CX60" t="s">
        <v>408</v>
      </c>
      <c r="CY60">
        <v>2</v>
      </c>
      <c r="CZ60" t="b">
        <v>1</v>
      </c>
      <c r="DA60">
        <v>1510795937.5</v>
      </c>
      <c r="DB60">
        <v>667.563444444444</v>
      </c>
      <c r="DC60">
        <v>695.280814814815</v>
      </c>
      <c r="DD60">
        <v>9.22712703703704</v>
      </c>
      <c r="DE60">
        <v>8.7684037037037</v>
      </c>
      <c r="DF60">
        <v>659.152555555556</v>
      </c>
      <c r="DG60">
        <v>9.23508777777778</v>
      </c>
      <c r="DH60">
        <v>500.069222222222</v>
      </c>
      <c r="DI60">
        <v>90.3085592592593</v>
      </c>
      <c r="DJ60">
        <v>0.0999928222222222</v>
      </c>
      <c r="DK60">
        <v>18.5447925925926</v>
      </c>
      <c r="DL60">
        <v>20.0188296296296</v>
      </c>
      <c r="DM60">
        <v>999.9</v>
      </c>
      <c r="DN60">
        <v>0</v>
      </c>
      <c r="DO60">
        <v>0</v>
      </c>
      <c r="DP60">
        <v>10004.5125925926</v>
      </c>
      <c r="DQ60">
        <v>0</v>
      </c>
      <c r="DR60">
        <v>9.92953</v>
      </c>
      <c r="DS60">
        <v>-27.7174111111111</v>
      </c>
      <c r="DT60">
        <v>673.780888888889</v>
      </c>
      <c r="DU60">
        <v>701.431518518518</v>
      </c>
      <c r="DV60">
        <v>0.458723851851852</v>
      </c>
      <c r="DW60">
        <v>695.280814814815</v>
      </c>
      <c r="DX60">
        <v>8.7684037037037</v>
      </c>
      <c r="DY60">
        <v>0.833288592592593</v>
      </c>
      <c r="DZ60">
        <v>0.791861851851852</v>
      </c>
      <c r="EA60">
        <v>4.28733925925926</v>
      </c>
      <c r="EB60">
        <v>3.5622037037037</v>
      </c>
      <c r="EC60">
        <v>1999.9937037037</v>
      </c>
      <c r="ED60">
        <v>0.979996555555556</v>
      </c>
      <c r="EE60">
        <v>0.0200036074074074</v>
      </c>
      <c r="EF60">
        <v>0</v>
      </c>
      <c r="EG60">
        <v>2.32774444444444</v>
      </c>
      <c r="EH60">
        <v>0</v>
      </c>
      <c r="EI60">
        <v>7333.60925925926</v>
      </c>
      <c r="EJ60">
        <v>17300.0777777778</v>
      </c>
      <c r="EK60">
        <v>39.7451111111111</v>
      </c>
      <c r="EL60">
        <v>40.8423703703704</v>
      </c>
      <c r="EM60">
        <v>39.508962962963</v>
      </c>
      <c r="EN60">
        <v>39.8122222222222</v>
      </c>
      <c r="EO60">
        <v>38.4187407407407</v>
      </c>
      <c r="EP60">
        <v>1959.98481481481</v>
      </c>
      <c r="EQ60">
        <v>40.0096296296296</v>
      </c>
      <c r="ER60">
        <v>0</v>
      </c>
      <c r="ES60">
        <v>1680982241.7</v>
      </c>
      <c r="ET60">
        <v>0</v>
      </c>
      <c r="EU60">
        <v>2.33822307692308</v>
      </c>
      <c r="EV60">
        <v>0.271309408203644</v>
      </c>
      <c r="EW60">
        <v>2.09777777676509</v>
      </c>
      <c r="EX60">
        <v>7333.6</v>
      </c>
      <c r="EY60">
        <v>15</v>
      </c>
      <c r="EZ60">
        <v>0</v>
      </c>
      <c r="FA60" t="s">
        <v>409</v>
      </c>
      <c r="FB60">
        <v>1510803016.6</v>
      </c>
      <c r="FC60">
        <v>1510803015.6</v>
      </c>
      <c r="FD60">
        <v>0</v>
      </c>
      <c r="FE60">
        <v>-0.153</v>
      </c>
      <c r="FF60">
        <v>-0.016</v>
      </c>
      <c r="FG60">
        <v>6.925</v>
      </c>
      <c r="FH60">
        <v>0.526</v>
      </c>
      <c r="FI60">
        <v>420</v>
      </c>
      <c r="FJ60">
        <v>25</v>
      </c>
      <c r="FK60">
        <v>0.25</v>
      </c>
      <c r="FL60">
        <v>0.13</v>
      </c>
      <c r="FM60">
        <v>0.4739835</v>
      </c>
      <c r="FN60">
        <v>-0.191486341463415</v>
      </c>
      <c r="FO60">
        <v>0.0278495677542758</v>
      </c>
      <c r="FP60">
        <v>1</v>
      </c>
      <c r="FQ60">
        <v>1</v>
      </c>
      <c r="FR60">
        <v>1</v>
      </c>
      <c r="FS60" t="s">
        <v>410</v>
      </c>
      <c r="FT60">
        <v>2.97395</v>
      </c>
      <c r="FU60">
        <v>2.75385</v>
      </c>
      <c r="FV60">
        <v>0.1299</v>
      </c>
      <c r="FW60">
        <v>0.134585</v>
      </c>
      <c r="FX60">
        <v>0.051735</v>
      </c>
      <c r="FY60">
        <v>0.0501764</v>
      </c>
      <c r="FZ60">
        <v>33854.7</v>
      </c>
      <c r="GA60">
        <v>36737.1</v>
      </c>
      <c r="GB60">
        <v>35259.8</v>
      </c>
      <c r="GC60">
        <v>38498.9</v>
      </c>
      <c r="GD60">
        <v>47371.8</v>
      </c>
      <c r="GE60">
        <v>52773.2</v>
      </c>
      <c r="GF60">
        <v>55035.6</v>
      </c>
      <c r="GG60">
        <v>61692.4</v>
      </c>
      <c r="GH60">
        <v>1.9936</v>
      </c>
      <c r="GI60">
        <v>1.80737</v>
      </c>
      <c r="GJ60">
        <v>0.0628382</v>
      </c>
      <c r="GK60">
        <v>0</v>
      </c>
      <c r="GL60">
        <v>18.9993</v>
      </c>
      <c r="GM60">
        <v>999.9</v>
      </c>
      <c r="GN60">
        <v>41.246</v>
      </c>
      <c r="GO60">
        <v>30.746</v>
      </c>
      <c r="GP60">
        <v>20.3095</v>
      </c>
      <c r="GQ60">
        <v>56.4707</v>
      </c>
      <c r="GR60">
        <v>50.1883</v>
      </c>
      <c r="GS60">
        <v>1</v>
      </c>
      <c r="GT60">
        <v>-0.0739101</v>
      </c>
      <c r="GU60">
        <v>5.5685</v>
      </c>
      <c r="GV60">
        <v>20.0342</v>
      </c>
      <c r="GW60">
        <v>5.20202</v>
      </c>
      <c r="GX60">
        <v>12.0067</v>
      </c>
      <c r="GY60">
        <v>4.97565</v>
      </c>
      <c r="GZ60">
        <v>3.29293</v>
      </c>
      <c r="HA60">
        <v>9999</v>
      </c>
      <c r="HB60">
        <v>999.9</v>
      </c>
      <c r="HC60">
        <v>9999</v>
      </c>
      <c r="HD60">
        <v>9999</v>
      </c>
      <c r="HE60">
        <v>1.86315</v>
      </c>
      <c r="HF60">
        <v>1.86813</v>
      </c>
      <c r="HG60">
        <v>1.86795</v>
      </c>
      <c r="HH60">
        <v>1.86905</v>
      </c>
      <c r="HI60">
        <v>1.86984</v>
      </c>
      <c r="HJ60">
        <v>1.8659</v>
      </c>
      <c r="HK60">
        <v>1.86705</v>
      </c>
      <c r="HL60">
        <v>1.86833</v>
      </c>
      <c r="HM60">
        <v>5</v>
      </c>
      <c r="HN60">
        <v>0</v>
      </c>
      <c r="HO60">
        <v>0</v>
      </c>
      <c r="HP60">
        <v>0</v>
      </c>
      <c r="HQ60" t="s">
        <v>411</v>
      </c>
      <c r="HR60" t="s">
        <v>412</v>
      </c>
      <c r="HS60" t="s">
        <v>413</v>
      </c>
      <c r="HT60" t="s">
        <v>413</v>
      </c>
      <c r="HU60" t="s">
        <v>413</v>
      </c>
      <c r="HV60" t="s">
        <v>413</v>
      </c>
      <c r="HW60">
        <v>0</v>
      </c>
      <c r="HX60">
        <v>100</v>
      </c>
      <c r="HY60">
        <v>100</v>
      </c>
      <c r="HZ60">
        <v>8.566</v>
      </c>
      <c r="IA60">
        <v>-0.0074</v>
      </c>
      <c r="IB60">
        <v>4.20922237337541</v>
      </c>
      <c r="IC60">
        <v>0.00614860080401583</v>
      </c>
      <c r="ID60">
        <v>7.47005204250058e-07</v>
      </c>
      <c r="IE60">
        <v>-6.13614996760479e-10</v>
      </c>
      <c r="IF60">
        <v>0.00504884260515054</v>
      </c>
      <c r="IG60">
        <v>-0.0226463544028373</v>
      </c>
      <c r="IH60">
        <v>0.00259345603324487</v>
      </c>
      <c r="II60">
        <v>-3.18119573220187e-05</v>
      </c>
      <c r="IJ60">
        <v>-2</v>
      </c>
      <c r="IK60">
        <v>1777</v>
      </c>
      <c r="IL60">
        <v>0</v>
      </c>
      <c r="IM60">
        <v>26</v>
      </c>
      <c r="IN60">
        <v>-117.9</v>
      </c>
      <c r="IO60">
        <v>-117.8</v>
      </c>
      <c r="IP60">
        <v>1.5918</v>
      </c>
      <c r="IQ60">
        <v>2.62939</v>
      </c>
      <c r="IR60">
        <v>1.54785</v>
      </c>
      <c r="IS60">
        <v>2.30347</v>
      </c>
      <c r="IT60">
        <v>1.34644</v>
      </c>
      <c r="IU60">
        <v>2.35596</v>
      </c>
      <c r="IV60">
        <v>34.3042</v>
      </c>
      <c r="IW60">
        <v>24.1838</v>
      </c>
      <c r="IX60">
        <v>18</v>
      </c>
      <c r="IY60">
        <v>501.344</v>
      </c>
      <c r="IZ60">
        <v>386.095</v>
      </c>
      <c r="JA60">
        <v>12.2581</v>
      </c>
      <c r="JB60">
        <v>26.0458</v>
      </c>
      <c r="JC60">
        <v>29.9998</v>
      </c>
      <c r="JD60">
        <v>26.1172</v>
      </c>
      <c r="JE60">
        <v>26.0719</v>
      </c>
      <c r="JF60">
        <v>31.9743</v>
      </c>
      <c r="JG60">
        <v>52.7134</v>
      </c>
      <c r="JH60">
        <v>0</v>
      </c>
      <c r="JI60">
        <v>12.243</v>
      </c>
      <c r="JJ60">
        <v>743.181</v>
      </c>
      <c r="JK60">
        <v>8.75559</v>
      </c>
      <c r="JL60">
        <v>102.152</v>
      </c>
      <c r="JM60">
        <v>102.725</v>
      </c>
    </row>
    <row r="61" spans="1:273">
      <c r="A61">
        <v>45</v>
      </c>
      <c r="B61">
        <v>1510795950</v>
      </c>
      <c r="C61">
        <v>311.900000095367</v>
      </c>
      <c r="D61" t="s">
        <v>500</v>
      </c>
      <c r="E61" t="s">
        <v>501</v>
      </c>
      <c r="F61">
        <v>5</v>
      </c>
      <c r="G61" t="s">
        <v>405</v>
      </c>
      <c r="H61" t="s">
        <v>406</v>
      </c>
      <c r="I61">
        <v>1510795942.21429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734.33818054828</v>
      </c>
      <c r="AK61">
        <v>713.671951515151</v>
      </c>
      <c r="AL61">
        <v>3.35122295619764</v>
      </c>
      <c r="AM61">
        <v>64.0484108481649</v>
      </c>
      <c r="AN61">
        <f>(AP61 - AO61 + DI61*1E3/(8.314*(DK61+273.15)) * AR61/DH61 * AQ61) * DH61/(100*CV61) * 1000/(1000 - AP61)</f>
        <v>0</v>
      </c>
      <c r="AO61">
        <v>8.78250763607357</v>
      </c>
      <c r="AP61">
        <v>9.27120393939394</v>
      </c>
      <c r="AQ61">
        <v>0.000408511419299681</v>
      </c>
      <c r="AR61">
        <v>108.117458872286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407</v>
      </c>
      <c r="AY61" t="s">
        <v>407</v>
      </c>
      <c r="AZ61">
        <v>0</v>
      </c>
      <c r="BA61">
        <v>0</v>
      </c>
      <c r="BB61">
        <f>1-AZ61/BA61</f>
        <v>0</v>
      </c>
      <c r="BC61">
        <v>0</v>
      </c>
      <c r="BD61" t="s">
        <v>407</v>
      </c>
      <c r="BE61" t="s">
        <v>407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2.96</v>
      </c>
      <c r="CW61">
        <v>0.5</v>
      </c>
      <c r="CX61" t="s">
        <v>408</v>
      </c>
      <c r="CY61">
        <v>2</v>
      </c>
      <c r="CZ61" t="b">
        <v>1</v>
      </c>
      <c r="DA61">
        <v>1510795942.21429</v>
      </c>
      <c r="DB61">
        <v>683.092928571429</v>
      </c>
      <c r="DC61">
        <v>710.783357142857</v>
      </c>
      <c r="DD61">
        <v>9.24928785714286</v>
      </c>
      <c r="DE61">
        <v>8.78146607142857</v>
      </c>
      <c r="DF61">
        <v>674.5845</v>
      </c>
      <c r="DG61">
        <v>9.25687571428571</v>
      </c>
      <c r="DH61">
        <v>500.07125</v>
      </c>
      <c r="DI61">
        <v>90.3086428571429</v>
      </c>
      <c r="DJ61">
        <v>0.0999581392857143</v>
      </c>
      <c r="DK61">
        <v>18.5479071428571</v>
      </c>
      <c r="DL61">
        <v>20.0257214285714</v>
      </c>
      <c r="DM61">
        <v>999.9</v>
      </c>
      <c r="DN61">
        <v>0</v>
      </c>
      <c r="DO61">
        <v>0</v>
      </c>
      <c r="DP61">
        <v>10004.2435714286</v>
      </c>
      <c r="DQ61">
        <v>0</v>
      </c>
      <c r="DR61">
        <v>9.93460285714285</v>
      </c>
      <c r="DS61">
        <v>-27.6904178571429</v>
      </c>
      <c r="DT61">
        <v>689.470321428572</v>
      </c>
      <c r="DU61">
        <v>717.080392857143</v>
      </c>
      <c r="DV61">
        <v>0.467822964285714</v>
      </c>
      <c r="DW61">
        <v>710.783357142857</v>
      </c>
      <c r="DX61">
        <v>8.78146607142857</v>
      </c>
      <c r="DY61">
        <v>0.835290857142857</v>
      </c>
      <c r="DZ61">
        <v>0.793042285714286</v>
      </c>
      <c r="EA61">
        <v>4.32159142857143</v>
      </c>
      <c r="EB61">
        <v>3.58336964285714</v>
      </c>
      <c r="EC61">
        <v>1999.98892857143</v>
      </c>
      <c r="ED61">
        <v>0.979996857142857</v>
      </c>
      <c r="EE61">
        <v>0.0200032857142857</v>
      </c>
      <c r="EF61">
        <v>0</v>
      </c>
      <c r="EG61">
        <v>2.30513571428571</v>
      </c>
      <c r="EH61">
        <v>0</v>
      </c>
      <c r="EI61">
        <v>7333.65428571429</v>
      </c>
      <c r="EJ61">
        <v>17300.0464285714</v>
      </c>
      <c r="EK61">
        <v>39.8233928571428</v>
      </c>
      <c r="EL61">
        <v>40.915</v>
      </c>
      <c r="EM61">
        <v>39.5778928571428</v>
      </c>
      <c r="EN61">
        <v>39.8970714285714</v>
      </c>
      <c r="EO61">
        <v>38.4907857142857</v>
      </c>
      <c r="EP61">
        <v>1959.9825</v>
      </c>
      <c r="EQ61">
        <v>40.0071428571429</v>
      </c>
      <c r="ER61">
        <v>0</v>
      </c>
      <c r="ES61">
        <v>1680982246.5</v>
      </c>
      <c r="ET61">
        <v>0</v>
      </c>
      <c r="EU61">
        <v>2.33389230769231</v>
      </c>
      <c r="EV61">
        <v>0.554372648287036</v>
      </c>
      <c r="EW61">
        <v>0.432820542053395</v>
      </c>
      <c r="EX61">
        <v>7333.59769230769</v>
      </c>
      <c r="EY61">
        <v>15</v>
      </c>
      <c r="EZ61">
        <v>0</v>
      </c>
      <c r="FA61" t="s">
        <v>409</v>
      </c>
      <c r="FB61">
        <v>1510803016.6</v>
      </c>
      <c r="FC61">
        <v>1510803015.6</v>
      </c>
      <c r="FD61">
        <v>0</v>
      </c>
      <c r="FE61">
        <v>-0.153</v>
      </c>
      <c r="FF61">
        <v>-0.016</v>
      </c>
      <c r="FG61">
        <v>6.925</v>
      </c>
      <c r="FH61">
        <v>0.526</v>
      </c>
      <c r="FI61">
        <v>420</v>
      </c>
      <c r="FJ61">
        <v>25</v>
      </c>
      <c r="FK61">
        <v>0.25</v>
      </c>
      <c r="FL61">
        <v>0.13</v>
      </c>
      <c r="FM61">
        <v>0.46685415</v>
      </c>
      <c r="FN61">
        <v>0.0504392870544086</v>
      </c>
      <c r="FO61">
        <v>0.0199546377861764</v>
      </c>
      <c r="FP61">
        <v>1</v>
      </c>
      <c r="FQ61">
        <v>1</v>
      </c>
      <c r="FR61">
        <v>1</v>
      </c>
      <c r="FS61" t="s">
        <v>410</v>
      </c>
      <c r="FT61">
        <v>2.97396</v>
      </c>
      <c r="FU61">
        <v>2.75394</v>
      </c>
      <c r="FV61">
        <v>0.132033</v>
      </c>
      <c r="FW61">
        <v>0.136748</v>
      </c>
      <c r="FX61">
        <v>0.051776</v>
      </c>
      <c r="FY61">
        <v>0.0501738</v>
      </c>
      <c r="FZ61">
        <v>33771.8</v>
      </c>
      <c r="GA61">
        <v>36645.8</v>
      </c>
      <c r="GB61">
        <v>35259.9</v>
      </c>
      <c r="GC61">
        <v>38499.3</v>
      </c>
      <c r="GD61">
        <v>47369.8</v>
      </c>
      <c r="GE61">
        <v>52774</v>
      </c>
      <c r="GF61">
        <v>55035.7</v>
      </c>
      <c r="GG61">
        <v>61693.1</v>
      </c>
      <c r="GH61">
        <v>1.99367</v>
      </c>
      <c r="GI61">
        <v>1.80777</v>
      </c>
      <c r="GJ61">
        <v>0.062447</v>
      </c>
      <c r="GK61">
        <v>0</v>
      </c>
      <c r="GL61">
        <v>18.9986</v>
      </c>
      <c r="GM61">
        <v>999.9</v>
      </c>
      <c r="GN61">
        <v>41.246</v>
      </c>
      <c r="GO61">
        <v>30.746</v>
      </c>
      <c r="GP61">
        <v>20.3076</v>
      </c>
      <c r="GQ61">
        <v>56.4507</v>
      </c>
      <c r="GR61">
        <v>49.8878</v>
      </c>
      <c r="GS61">
        <v>1</v>
      </c>
      <c r="GT61">
        <v>-0.0741082</v>
      </c>
      <c r="GU61">
        <v>5.68043</v>
      </c>
      <c r="GV61">
        <v>20.0306</v>
      </c>
      <c r="GW61">
        <v>5.20261</v>
      </c>
      <c r="GX61">
        <v>12.0064</v>
      </c>
      <c r="GY61">
        <v>4.9757</v>
      </c>
      <c r="GZ61">
        <v>3.293</v>
      </c>
      <c r="HA61">
        <v>9999</v>
      </c>
      <c r="HB61">
        <v>999.9</v>
      </c>
      <c r="HC61">
        <v>9999</v>
      </c>
      <c r="HD61">
        <v>9999</v>
      </c>
      <c r="HE61">
        <v>1.86314</v>
      </c>
      <c r="HF61">
        <v>1.86813</v>
      </c>
      <c r="HG61">
        <v>1.86788</v>
      </c>
      <c r="HH61">
        <v>1.86904</v>
      </c>
      <c r="HI61">
        <v>1.86984</v>
      </c>
      <c r="HJ61">
        <v>1.8659</v>
      </c>
      <c r="HK61">
        <v>1.86703</v>
      </c>
      <c r="HL61">
        <v>1.86836</v>
      </c>
      <c r="HM61">
        <v>5</v>
      </c>
      <c r="HN61">
        <v>0</v>
      </c>
      <c r="HO61">
        <v>0</v>
      </c>
      <c r="HP61">
        <v>0</v>
      </c>
      <c r="HQ61" t="s">
        <v>411</v>
      </c>
      <c r="HR61" t="s">
        <v>412</v>
      </c>
      <c r="HS61" t="s">
        <v>413</v>
      </c>
      <c r="HT61" t="s">
        <v>413</v>
      </c>
      <c r="HU61" t="s">
        <v>413</v>
      </c>
      <c r="HV61" t="s">
        <v>413</v>
      </c>
      <c r="HW61">
        <v>0</v>
      </c>
      <c r="HX61">
        <v>100</v>
      </c>
      <c r="HY61">
        <v>100</v>
      </c>
      <c r="HZ61">
        <v>8.669</v>
      </c>
      <c r="IA61">
        <v>-0.0072</v>
      </c>
      <c r="IB61">
        <v>4.20922237337541</v>
      </c>
      <c r="IC61">
        <v>0.00614860080401583</v>
      </c>
      <c r="ID61">
        <v>7.47005204250058e-07</v>
      </c>
      <c r="IE61">
        <v>-6.13614996760479e-10</v>
      </c>
      <c r="IF61">
        <v>0.00504884260515054</v>
      </c>
      <c r="IG61">
        <v>-0.0226463544028373</v>
      </c>
      <c r="IH61">
        <v>0.00259345603324487</v>
      </c>
      <c r="II61">
        <v>-3.18119573220187e-05</v>
      </c>
      <c r="IJ61">
        <v>-2</v>
      </c>
      <c r="IK61">
        <v>1777</v>
      </c>
      <c r="IL61">
        <v>0</v>
      </c>
      <c r="IM61">
        <v>26</v>
      </c>
      <c r="IN61">
        <v>-117.8</v>
      </c>
      <c r="IO61">
        <v>-117.8</v>
      </c>
      <c r="IP61">
        <v>1.62231</v>
      </c>
      <c r="IQ61">
        <v>2.61963</v>
      </c>
      <c r="IR61">
        <v>1.54785</v>
      </c>
      <c r="IS61">
        <v>2.30347</v>
      </c>
      <c r="IT61">
        <v>1.34644</v>
      </c>
      <c r="IU61">
        <v>2.45117</v>
      </c>
      <c r="IV61">
        <v>34.3042</v>
      </c>
      <c r="IW61">
        <v>24.1838</v>
      </c>
      <c r="IX61">
        <v>18</v>
      </c>
      <c r="IY61">
        <v>501.368</v>
      </c>
      <c r="IZ61">
        <v>386.29</v>
      </c>
      <c r="JA61">
        <v>12.237</v>
      </c>
      <c r="JB61">
        <v>26.043</v>
      </c>
      <c r="JC61">
        <v>30.0001</v>
      </c>
      <c r="JD61">
        <v>26.1145</v>
      </c>
      <c r="JE61">
        <v>26.0692</v>
      </c>
      <c r="JF61">
        <v>32.5273</v>
      </c>
      <c r="JG61">
        <v>52.7134</v>
      </c>
      <c r="JH61">
        <v>0</v>
      </c>
      <c r="JI61">
        <v>12.2071</v>
      </c>
      <c r="JJ61">
        <v>756.685</v>
      </c>
      <c r="JK61">
        <v>8.75559</v>
      </c>
      <c r="JL61">
        <v>102.152</v>
      </c>
      <c r="JM61">
        <v>102.727</v>
      </c>
    </row>
    <row r="62" spans="1:273">
      <c r="A62">
        <v>46</v>
      </c>
      <c r="B62">
        <v>1510795955</v>
      </c>
      <c r="C62">
        <v>316.900000095367</v>
      </c>
      <c r="D62" t="s">
        <v>502</v>
      </c>
      <c r="E62" t="s">
        <v>503</v>
      </c>
      <c r="F62">
        <v>5</v>
      </c>
      <c r="G62" t="s">
        <v>405</v>
      </c>
      <c r="H62" t="s">
        <v>406</v>
      </c>
      <c r="I62">
        <v>1510795947.5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751.320112262762</v>
      </c>
      <c r="AK62">
        <v>730.628284848485</v>
      </c>
      <c r="AL62">
        <v>3.39150030255531</v>
      </c>
      <c r="AM62">
        <v>64.0484108481649</v>
      </c>
      <c r="AN62">
        <f>(AP62 - AO62 + DI62*1E3/(8.314*(DK62+273.15)) * AR62/DH62 * AQ62) * DH62/(100*CV62) * 1000/(1000 - AP62)</f>
        <v>0</v>
      </c>
      <c r="AO62">
        <v>8.78119300449857</v>
      </c>
      <c r="AP62">
        <v>9.27825563636363</v>
      </c>
      <c r="AQ62">
        <v>0.000174089205159842</v>
      </c>
      <c r="AR62">
        <v>108.117458872286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407</v>
      </c>
      <c r="AY62" t="s">
        <v>407</v>
      </c>
      <c r="AZ62">
        <v>0</v>
      </c>
      <c r="BA62">
        <v>0</v>
      </c>
      <c r="BB62">
        <f>1-AZ62/BA62</f>
        <v>0</v>
      </c>
      <c r="BC62">
        <v>0</v>
      </c>
      <c r="BD62" t="s">
        <v>407</v>
      </c>
      <c r="BE62" t="s">
        <v>407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2.96</v>
      </c>
      <c r="CW62">
        <v>0.5</v>
      </c>
      <c r="CX62" t="s">
        <v>408</v>
      </c>
      <c r="CY62">
        <v>2</v>
      </c>
      <c r="CZ62" t="b">
        <v>1</v>
      </c>
      <c r="DA62">
        <v>1510795947.5</v>
      </c>
      <c r="DB62">
        <v>700.506222222222</v>
      </c>
      <c r="DC62">
        <v>728.408518518519</v>
      </c>
      <c r="DD62">
        <v>9.26610185185185</v>
      </c>
      <c r="DE62">
        <v>8.78209777777778</v>
      </c>
      <c r="DF62">
        <v>691.888666666667</v>
      </c>
      <c r="DG62">
        <v>9.27340592592593</v>
      </c>
      <c r="DH62">
        <v>500.079481481481</v>
      </c>
      <c r="DI62">
        <v>90.3093592592593</v>
      </c>
      <c r="DJ62">
        <v>0.0999790592592593</v>
      </c>
      <c r="DK62">
        <v>18.5507518518519</v>
      </c>
      <c r="DL62">
        <v>20.0335703703704</v>
      </c>
      <c r="DM62">
        <v>999.9</v>
      </c>
      <c r="DN62">
        <v>0</v>
      </c>
      <c r="DO62">
        <v>0</v>
      </c>
      <c r="DP62">
        <v>10002.2911111111</v>
      </c>
      <c r="DQ62">
        <v>0</v>
      </c>
      <c r="DR62">
        <v>9.93652703703704</v>
      </c>
      <c r="DS62">
        <v>-27.9022703703704</v>
      </c>
      <c r="DT62">
        <v>707.058074074074</v>
      </c>
      <c r="DU62">
        <v>734.862148148148</v>
      </c>
      <c r="DV62">
        <v>0.484004592592593</v>
      </c>
      <c r="DW62">
        <v>728.408518518519</v>
      </c>
      <c r="DX62">
        <v>8.78209777777778</v>
      </c>
      <c r="DY62">
        <v>0.836815925925926</v>
      </c>
      <c r="DZ62">
        <v>0.793105666666667</v>
      </c>
      <c r="EA62">
        <v>4.34763703703704</v>
      </c>
      <c r="EB62">
        <v>3.5845037037037</v>
      </c>
      <c r="EC62">
        <v>2000.01</v>
      </c>
      <c r="ED62">
        <v>0.979997777777778</v>
      </c>
      <c r="EE62">
        <v>0.0200023037037037</v>
      </c>
      <c r="EF62">
        <v>0</v>
      </c>
      <c r="EG62">
        <v>2.32075555555556</v>
      </c>
      <c r="EH62">
        <v>0</v>
      </c>
      <c r="EI62">
        <v>7333.72444444444</v>
      </c>
      <c r="EJ62">
        <v>17300.2333333333</v>
      </c>
      <c r="EK62">
        <v>39.9094814814815</v>
      </c>
      <c r="EL62">
        <v>40.9928148148148</v>
      </c>
      <c r="EM62">
        <v>39.6594814814815</v>
      </c>
      <c r="EN62">
        <v>39.9951111111111</v>
      </c>
      <c r="EO62">
        <v>38.5646296296296</v>
      </c>
      <c r="EP62">
        <v>1960.00703703704</v>
      </c>
      <c r="EQ62">
        <v>40.0037037037037</v>
      </c>
      <c r="ER62">
        <v>0</v>
      </c>
      <c r="ES62">
        <v>1680982251.9</v>
      </c>
      <c r="ET62">
        <v>0</v>
      </c>
      <c r="EU62">
        <v>2.339224</v>
      </c>
      <c r="EV62">
        <v>-0.568415390569066</v>
      </c>
      <c r="EW62">
        <v>-0.358461499256961</v>
      </c>
      <c r="EX62">
        <v>7333.6244</v>
      </c>
      <c r="EY62">
        <v>15</v>
      </c>
      <c r="EZ62">
        <v>0</v>
      </c>
      <c r="FA62" t="s">
        <v>409</v>
      </c>
      <c r="FB62">
        <v>1510803016.6</v>
      </c>
      <c r="FC62">
        <v>1510803015.6</v>
      </c>
      <c r="FD62">
        <v>0</v>
      </c>
      <c r="FE62">
        <v>-0.153</v>
      </c>
      <c r="FF62">
        <v>-0.016</v>
      </c>
      <c r="FG62">
        <v>6.925</v>
      </c>
      <c r="FH62">
        <v>0.526</v>
      </c>
      <c r="FI62">
        <v>420</v>
      </c>
      <c r="FJ62">
        <v>25</v>
      </c>
      <c r="FK62">
        <v>0.25</v>
      </c>
      <c r="FL62">
        <v>0.13</v>
      </c>
      <c r="FM62">
        <v>0.474686725</v>
      </c>
      <c r="FN62">
        <v>0.181780874296435</v>
      </c>
      <c r="FO62">
        <v>0.0179276459860009</v>
      </c>
      <c r="FP62">
        <v>1</v>
      </c>
      <c r="FQ62">
        <v>1</v>
      </c>
      <c r="FR62">
        <v>1</v>
      </c>
      <c r="FS62" t="s">
        <v>410</v>
      </c>
      <c r="FT62">
        <v>2.9739</v>
      </c>
      <c r="FU62">
        <v>2.7539</v>
      </c>
      <c r="FV62">
        <v>0.134164</v>
      </c>
      <c r="FW62">
        <v>0.138763</v>
      </c>
      <c r="FX62">
        <v>0.0518052</v>
      </c>
      <c r="FY62">
        <v>0.0501708</v>
      </c>
      <c r="FZ62">
        <v>33689.5</v>
      </c>
      <c r="GA62">
        <v>36560.6</v>
      </c>
      <c r="GB62">
        <v>35260.4</v>
      </c>
      <c r="GC62">
        <v>38499.5</v>
      </c>
      <c r="GD62">
        <v>47369.2</v>
      </c>
      <c r="GE62">
        <v>52773.9</v>
      </c>
      <c r="GF62">
        <v>55036.6</v>
      </c>
      <c r="GG62">
        <v>61692.7</v>
      </c>
      <c r="GH62">
        <v>1.99373</v>
      </c>
      <c r="GI62">
        <v>1.80803</v>
      </c>
      <c r="GJ62">
        <v>0.0628605</v>
      </c>
      <c r="GK62">
        <v>0</v>
      </c>
      <c r="GL62">
        <v>18.9965</v>
      </c>
      <c r="GM62">
        <v>999.9</v>
      </c>
      <c r="GN62">
        <v>41.246</v>
      </c>
      <c r="GO62">
        <v>30.766</v>
      </c>
      <c r="GP62">
        <v>20.331</v>
      </c>
      <c r="GQ62">
        <v>56.6107</v>
      </c>
      <c r="GR62">
        <v>50.1763</v>
      </c>
      <c r="GS62">
        <v>1</v>
      </c>
      <c r="GT62">
        <v>-0.073562</v>
      </c>
      <c r="GU62">
        <v>5.76005</v>
      </c>
      <c r="GV62">
        <v>20.0279</v>
      </c>
      <c r="GW62">
        <v>5.20261</v>
      </c>
      <c r="GX62">
        <v>12.0068</v>
      </c>
      <c r="GY62">
        <v>4.9756</v>
      </c>
      <c r="GZ62">
        <v>3.29298</v>
      </c>
      <c r="HA62">
        <v>9999</v>
      </c>
      <c r="HB62">
        <v>999.9</v>
      </c>
      <c r="HC62">
        <v>9999</v>
      </c>
      <c r="HD62">
        <v>9999</v>
      </c>
      <c r="HE62">
        <v>1.86313</v>
      </c>
      <c r="HF62">
        <v>1.86813</v>
      </c>
      <c r="HG62">
        <v>1.86793</v>
      </c>
      <c r="HH62">
        <v>1.86905</v>
      </c>
      <c r="HI62">
        <v>1.86984</v>
      </c>
      <c r="HJ62">
        <v>1.86592</v>
      </c>
      <c r="HK62">
        <v>1.86705</v>
      </c>
      <c r="HL62">
        <v>1.86838</v>
      </c>
      <c r="HM62">
        <v>5</v>
      </c>
      <c r="HN62">
        <v>0</v>
      </c>
      <c r="HO62">
        <v>0</v>
      </c>
      <c r="HP62">
        <v>0</v>
      </c>
      <c r="HQ62" t="s">
        <v>411</v>
      </c>
      <c r="HR62" t="s">
        <v>412</v>
      </c>
      <c r="HS62" t="s">
        <v>413</v>
      </c>
      <c r="HT62" t="s">
        <v>413</v>
      </c>
      <c r="HU62" t="s">
        <v>413</v>
      </c>
      <c r="HV62" t="s">
        <v>413</v>
      </c>
      <c r="HW62">
        <v>0</v>
      </c>
      <c r="HX62">
        <v>100</v>
      </c>
      <c r="HY62">
        <v>100</v>
      </c>
      <c r="HZ62">
        <v>8.774</v>
      </c>
      <c r="IA62">
        <v>-0.0071</v>
      </c>
      <c r="IB62">
        <v>4.20922237337541</v>
      </c>
      <c r="IC62">
        <v>0.00614860080401583</v>
      </c>
      <c r="ID62">
        <v>7.47005204250058e-07</v>
      </c>
      <c r="IE62">
        <v>-6.13614996760479e-10</v>
      </c>
      <c r="IF62">
        <v>0.00504884260515054</v>
      </c>
      <c r="IG62">
        <v>-0.0226463544028373</v>
      </c>
      <c r="IH62">
        <v>0.00259345603324487</v>
      </c>
      <c r="II62">
        <v>-3.18119573220187e-05</v>
      </c>
      <c r="IJ62">
        <v>-2</v>
      </c>
      <c r="IK62">
        <v>1777</v>
      </c>
      <c r="IL62">
        <v>0</v>
      </c>
      <c r="IM62">
        <v>26</v>
      </c>
      <c r="IN62">
        <v>-117.7</v>
      </c>
      <c r="IO62">
        <v>-117.7</v>
      </c>
      <c r="IP62">
        <v>1.64917</v>
      </c>
      <c r="IQ62">
        <v>2.61719</v>
      </c>
      <c r="IR62">
        <v>1.54785</v>
      </c>
      <c r="IS62">
        <v>2.30347</v>
      </c>
      <c r="IT62">
        <v>1.34644</v>
      </c>
      <c r="IU62">
        <v>2.39868</v>
      </c>
      <c r="IV62">
        <v>34.2814</v>
      </c>
      <c r="IW62">
        <v>24.1838</v>
      </c>
      <c r="IX62">
        <v>18</v>
      </c>
      <c r="IY62">
        <v>501.375</v>
      </c>
      <c r="IZ62">
        <v>386.405</v>
      </c>
      <c r="JA62">
        <v>12.2015</v>
      </c>
      <c r="JB62">
        <v>26.0398</v>
      </c>
      <c r="JC62">
        <v>30.0002</v>
      </c>
      <c r="JD62">
        <v>26.1117</v>
      </c>
      <c r="JE62">
        <v>26.0665</v>
      </c>
      <c r="JF62">
        <v>33.1448</v>
      </c>
      <c r="JG62">
        <v>52.7134</v>
      </c>
      <c r="JH62">
        <v>0</v>
      </c>
      <c r="JI62">
        <v>12.1746</v>
      </c>
      <c r="JJ62">
        <v>776.801</v>
      </c>
      <c r="JK62">
        <v>8.75554</v>
      </c>
      <c r="JL62">
        <v>102.153</v>
      </c>
      <c r="JM62">
        <v>102.726</v>
      </c>
    </row>
    <row r="63" spans="1:273">
      <c r="A63">
        <v>47</v>
      </c>
      <c r="B63">
        <v>1510795960</v>
      </c>
      <c r="C63">
        <v>321.900000095367</v>
      </c>
      <c r="D63" t="s">
        <v>504</v>
      </c>
      <c r="E63" t="s">
        <v>505</v>
      </c>
      <c r="F63">
        <v>5</v>
      </c>
      <c r="G63" t="s">
        <v>405</v>
      </c>
      <c r="H63" t="s">
        <v>406</v>
      </c>
      <c r="I63">
        <v>1510795952.21429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767.793248775052</v>
      </c>
      <c r="AK63">
        <v>747.197296969697</v>
      </c>
      <c r="AL63">
        <v>3.3110217169274</v>
      </c>
      <c r="AM63">
        <v>64.0484108481649</v>
      </c>
      <c r="AN63">
        <f>(AP63 - AO63 + DI63*1E3/(8.314*(DK63+273.15)) * AR63/DH63 * AQ63) * DH63/(100*CV63) * 1000/(1000 - AP63)</f>
        <v>0</v>
      </c>
      <c r="AO63">
        <v>8.7795535229523</v>
      </c>
      <c r="AP63">
        <v>9.28059054545455</v>
      </c>
      <c r="AQ63">
        <v>7.37868142082209e-05</v>
      </c>
      <c r="AR63">
        <v>108.117458872286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407</v>
      </c>
      <c r="AY63" t="s">
        <v>407</v>
      </c>
      <c r="AZ63">
        <v>0</v>
      </c>
      <c r="BA63">
        <v>0</v>
      </c>
      <c r="BB63">
        <f>1-AZ63/BA63</f>
        <v>0</v>
      </c>
      <c r="BC63">
        <v>0</v>
      </c>
      <c r="BD63" t="s">
        <v>407</v>
      </c>
      <c r="BE63" t="s">
        <v>407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2.96</v>
      </c>
      <c r="CW63">
        <v>0.5</v>
      </c>
      <c r="CX63" t="s">
        <v>408</v>
      </c>
      <c r="CY63">
        <v>2</v>
      </c>
      <c r="CZ63" t="b">
        <v>1</v>
      </c>
      <c r="DA63">
        <v>1510795952.21429</v>
      </c>
      <c r="DB63">
        <v>716.129285714286</v>
      </c>
      <c r="DC63">
        <v>744.185071428571</v>
      </c>
      <c r="DD63">
        <v>9.27424428571429</v>
      </c>
      <c r="DE63">
        <v>8.78107357142857</v>
      </c>
      <c r="DF63">
        <v>707.414035714286</v>
      </c>
      <c r="DG63">
        <v>9.28140892857143</v>
      </c>
      <c r="DH63">
        <v>500.078035714286</v>
      </c>
      <c r="DI63">
        <v>90.3102321428571</v>
      </c>
      <c r="DJ63">
        <v>0.0999474821428571</v>
      </c>
      <c r="DK63">
        <v>18.5538892857143</v>
      </c>
      <c r="DL63">
        <v>20.0345178571429</v>
      </c>
      <c r="DM63">
        <v>999.9</v>
      </c>
      <c r="DN63">
        <v>0</v>
      </c>
      <c r="DO63">
        <v>0</v>
      </c>
      <c r="DP63">
        <v>10009.9771428571</v>
      </c>
      <c r="DQ63">
        <v>0</v>
      </c>
      <c r="DR63">
        <v>9.94529</v>
      </c>
      <c r="DS63">
        <v>-28.0558035714286</v>
      </c>
      <c r="DT63">
        <v>722.833071428571</v>
      </c>
      <c r="DU63">
        <v>750.777678571429</v>
      </c>
      <c r="DV63">
        <v>0.493170035714286</v>
      </c>
      <c r="DW63">
        <v>744.185071428571</v>
      </c>
      <c r="DX63">
        <v>8.78107357142857</v>
      </c>
      <c r="DY63">
        <v>0.837559107142857</v>
      </c>
      <c r="DZ63">
        <v>0.793020928571429</v>
      </c>
      <c r="EA63">
        <v>4.36030964285714</v>
      </c>
      <c r="EB63">
        <v>3.58298571428571</v>
      </c>
      <c r="EC63">
        <v>1999.98857142857</v>
      </c>
      <c r="ED63">
        <v>0.979998142857143</v>
      </c>
      <c r="EE63">
        <v>0.0200019142857143</v>
      </c>
      <c r="EF63">
        <v>0</v>
      </c>
      <c r="EG63">
        <v>2.34586071428571</v>
      </c>
      <c r="EH63">
        <v>0</v>
      </c>
      <c r="EI63">
        <v>7333.44928571428</v>
      </c>
      <c r="EJ63">
        <v>17300.0464285714</v>
      </c>
      <c r="EK63">
        <v>39.9886071428571</v>
      </c>
      <c r="EL63">
        <v>41.0601071428571</v>
      </c>
      <c r="EM63">
        <v>39.7386071428571</v>
      </c>
      <c r="EN63">
        <v>40.0800714285714</v>
      </c>
      <c r="EO63">
        <v>38.6426785714286</v>
      </c>
      <c r="EP63">
        <v>1959.9875</v>
      </c>
      <c r="EQ63">
        <v>40.0010714285714</v>
      </c>
      <c r="ER63">
        <v>0</v>
      </c>
      <c r="ES63">
        <v>1680982256.7</v>
      </c>
      <c r="ET63">
        <v>0</v>
      </c>
      <c r="EU63">
        <v>2.337192</v>
      </c>
      <c r="EV63">
        <v>0.218561526802874</v>
      </c>
      <c r="EW63">
        <v>-2.39307687312525</v>
      </c>
      <c r="EX63">
        <v>7333.376</v>
      </c>
      <c r="EY63">
        <v>15</v>
      </c>
      <c r="EZ63">
        <v>0</v>
      </c>
      <c r="FA63" t="s">
        <v>409</v>
      </c>
      <c r="FB63">
        <v>1510803016.6</v>
      </c>
      <c r="FC63">
        <v>1510803015.6</v>
      </c>
      <c r="FD63">
        <v>0</v>
      </c>
      <c r="FE63">
        <v>-0.153</v>
      </c>
      <c r="FF63">
        <v>-0.016</v>
      </c>
      <c r="FG63">
        <v>6.925</v>
      </c>
      <c r="FH63">
        <v>0.526</v>
      </c>
      <c r="FI63">
        <v>420</v>
      </c>
      <c r="FJ63">
        <v>25</v>
      </c>
      <c r="FK63">
        <v>0.25</v>
      </c>
      <c r="FL63">
        <v>0.13</v>
      </c>
      <c r="FM63">
        <v>0.485534275</v>
      </c>
      <c r="FN63">
        <v>0.128838585365853</v>
      </c>
      <c r="FO63">
        <v>0.0126796636094723</v>
      </c>
      <c r="FP63">
        <v>1</v>
      </c>
      <c r="FQ63">
        <v>1</v>
      </c>
      <c r="FR63">
        <v>1</v>
      </c>
      <c r="FS63" t="s">
        <v>410</v>
      </c>
      <c r="FT63">
        <v>2.97403</v>
      </c>
      <c r="FU63">
        <v>2.754</v>
      </c>
      <c r="FV63">
        <v>0.136232</v>
      </c>
      <c r="FW63">
        <v>0.140883</v>
      </c>
      <c r="FX63">
        <v>0.0518138</v>
      </c>
      <c r="FY63">
        <v>0.0501607</v>
      </c>
      <c r="FZ63">
        <v>33608.9</v>
      </c>
      <c r="GA63">
        <v>36470.6</v>
      </c>
      <c r="GB63">
        <v>35260.2</v>
      </c>
      <c r="GC63">
        <v>38499.5</v>
      </c>
      <c r="GD63">
        <v>47368.5</v>
      </c>
      <c r="GE63">
        <v>52775.1</v>
      </c>
      <c r="GF63">
        <v>55036.2</v>
      </c>
      <c r="GG63">
        <v>61693.4</v>
      </c>
      <c r="GH63">
        <v>1.99373</v>
      </c>
      <c r="GI63">
        <v>1.808</v>
      </c>
      <c r="GJ63">
        <v>0.0629202</v>
      </c>
      <c r="GK63">
        <v>0</v>
      </c>
      <c r="GL63">
        <v>18.9949</v>
      </c>
      <c r="GM63">
        <v>999.9</v>
      </c>
      <c r="GN63">
        <v>41.246</v>
      </c>
      <c r="GO63">
        <v>30.766</v>
      </c>
      <c r="GP63">
        <v>20.3309</v>
      </c>
      <c r="GQ63">
        <v>56.4407</v>
      </c>
      <c r="GR63">
        <v>50.2324</v>
      </c>
      <c r="GS63">
        <v>1</v>
      </c>
      <c r="GT63">
        <v>-0.073562</v>
      </c>
      <c r="GU63">
        <v>5.8157</v>
      </c>
      <c r="GV63">
        <v>20.0263</v>
      </c>
      <c r="GW63">
        <v>5.20291</v>
      </c>
      <c r="GX63">
        <v>12.008</v>
      </c>
      <c r="GY63">
        <v>4.9756</v>
      </c>
      <c r="GZ63">
        <v>3.2929</v>
      </c>
      <c r="HA63">
        <v>9999</v>
      </c>
      <c r="HB63">
        <v>999.9</v>
      </c>
      <c r="HC63">
        <v>9999</v>
      </c>
      <c r="HD63">
        <v>9999</v>
      </c>
      <c r="HE63">
        <v>1.86312</v>
      </c>
      <c r="HF63">
        <v>1.86813</v>
      </c>
      <c r="HG63">
        <v>1.86791</v>
      </c>
      <c r="HH63">
        <v>1.86905</v>
      </c>
      <c r="HI63">
        <v>1.86984</v>
      </c>
      <c r="HJ63">
        <v>1.86589</v>
      </c>
      <c r="HK63">
        <v>1.86702</v>
      </c>
      <c r="HL63">
        <v>1.86838</v>
      </c>
      <c r="HM63">
        <v>5</v>
      </c>
      <c r="HN63">
        <v>0</v>
      </c>
      <c r="HO63">
        <v>0</v>
      </c>
      <c r="HP63">
        <v>0</v>
      </c>
      <c r="HQ63" t="s">
        <v>411</v>
      </c>
      <c r="HR63" t="s">
        <v>412</v>
      </c>
      <c r="HS63" t="s">
        <v>413</v>
      </c>
      <c r="HT63" t="s">
        <v>413</v>
      </c>
      <c r="HU63" t="s">
        <v>413</v>
      </c>
      <c r="HV63" t="s">
        <v>413</v>
      </c>
      <c r="HW63">
        <v>0</v>
      </c>
      <c r="HX63">
        <v>100</v>
      </c>
      <c r="HY63">
        <v>100</v>
      </c>
      <c r="HZ63">
        <v>8.876</v>
      </c>
      <c r="IA63">
        <v>-0.0071</v>
      </c>
      <c r="IB63">
        <v>4.20922237337541</v>
      </c>
      <c r="IC63">
        <v>0.00614860080401583</v>
      </c>
      <c r="ID63">
        <v>7.47005204250058e-07</v>
      </c>
      <c r="IE63">
        <v>-6.13614996760479e-10</v>
      </c>
      <c r="IF63">
        <v>0.00504884260515054</v>
      </c>
      <c r="IG63">
        <v>-0.0226463544028373</v>
      </c>
      <c r="IH63">
        <v>0.00259345603324487</v>
      </c>
      <c r="II63">
        <v>-3.18119573220187e-05</v>
      </c>
      <c r="IJ63">
        <v>-2</v>
      </c>
      <c r="IK63">
        <v>1777</v>
      </c>
      <c r="IL63">
        <v>0</v>
      </c>
      <c r="IM63">
        <v>26</v>
      </c>
      <c r="IN63">
        <v>-117.6</v>
      </c>
      <c r="IO63">
        <v>-117.6</v>
      </c>
      <c r="IP63">
        <v>1.68091</v>
      </c>
      <c r="IQ63">
        <v>2.62085</v>
      </c>
      <c r="IR63">
        <v>1.54785</v>
      </c>
      <c r="IS63">
        <v>2.30347</v>
      </c>
      <c r="IT63">
        <v>1.34644</v>
      </c>
      <c r="IU63">
        <v>2.30713</v>
      </c>
      <c r="IV63">
        <v>34.3042</v>
      </c>
      <c r="IW63">
        <v>24.1838</v>
      </c>
      <c r="IX63">
        <v>18</v>
      </c>
      <c r="IY63">
        <v>501.355</v>
      </c>
      <c r="IZ63">
        <v>386.369</v>
      </c>
      <c r="JA63">
        <v>12.1647</v>
      </c>
      <c r="JB63">
        <v>26.0371</v>
      </c>
      <c r="JC63">
        <v>30.0002</v>
      </c>
      <c r="JD63">
        <v>26.1096</v>
      </c>
      <c r="JE63">
        <v>26.0632</v>
      </c>
      <c r="JF63">
        <v>33.6951</v>
      </c>
      <c r="JG63">
        <v>52.7134</v>
      </c>
      <c r="JH63">
        <v>0</v>
      </c>
      <c r="JI63">
        <v>12.1388</v>
      </c>
      <c r="JJ63">
        <v>790.279</v>
      </c>
      <c r="JK63">
        <v>8.75552</v>
      </c>
      <c r="JL63">
        <v>102.153</v>
      </c>
      <c r="JM63">
        <v>102.727</v>
      </c>
    </row>
    <row r="64" spans="1:273">
      <c r="A64">
        <v>48</v>
      </c>
      <c r="B64">
        <v>1510795965</v>
      </c>
      <c r="C64">
        <v>326.900000095367</v>
      </c>
      <c r="D64" t="s">
        <v>506</v>
      </c>
      <c r="E64" t="s">
        <v>507</v>
      </c>
      <c r="F64">
        <v>5</v>
      </c>
      <c r="G64" t="s">
        <v>405</v>
      </c>
      <c r="H64" t="s">
        <v>406</v>
      </c>
      <c r="I64">
        <v>1510795957.5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785.40005518419</v>
      </c>
      <c r="AK64">
        <v>764.358109090909</v>
      </c>
      <c r="AL64">
        <v>3.43378308869475</v>
      </c>
      <c r="AM64">
        <v>64.0484108481649</v>
      </c>
      <c r="AN64">
        <f>(AP64 - AO64 + DI64*1E3/(8.314*(DK64+273.15)) * AR64/DH64 * AQ64) * DH64/(100*CV64) * 1000/(1000 - AP64)</f>
        <v>0</v>
      </c>
      <c r="AO64">
        <v>8.7788808951284</v>
      </c>
      <c r="AP64">
        <v>9.28166296969697</v>
      </c>
      <c r="AQ64">
        <v>8.91660610877731e-06</v>
      </c>
      <c r="AR64">
        <v>108.117458872286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407</v>
      </c>
      <c r="AY64" t="s">
        <v>407</v>
      </c>
      <c r="AZ64">
        <v>0</v>
      </c>
      <c r="BA64">
        <v>0</v>
      </c>
      <c r="BB64">
        <f>1-AZ64/BA64</f>
        <v>0</v>
      </c>
      <c r="BC64">
        <v>0</v>
      </c>
      <c r="BD64" t="s">
        <v>407</v>
      </c>
      <c r="BE64" t="s">
        <v>407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2.96</v>
      </c>
      <c r="CW64">
        <v>0.5</v>
      </c>
      <c r="CX64" t="s">
        <v>408</v>
      </c>
      <c r="CY64">
        <v>2</v>
      </c>
      <c r="CZ64" t="b">
        <v>1</v>
      </c>
      <c r="DA64">
        <v>1510795957.5</v>
      </c>
      <c r="DB64">
        <v>733.763481481481</v>
      </c>
      <c r="DC64">
        <v>762.004740740741</v>
      </c>
      <c r="DD64">
        <v>9.27908185185185</v>
      </c>
      <c r="DE64">
        <v>8.77981333333333</v>
      </c>
      <c r="DF64">
        <v>724.938259259259</v>
      </c>
      <c r="DG64">
        <v>9.28616370370371</v>
      </c>
      <c r="DH64">
        <v>500.078592592593</v>
      </c>
      <c r="DI64">
        <v>90.3102703703704</v>
      </c>
      <c r="DJ64">
        <v>0.100025014814815</v>
      </c>
      <c r="DK64">
        <v>18.5558703703704</v>
      </c>
      <c r="DL64">
        <v>20.0323555555556</v>
      </c>
      <c r="DM64">
        <v>999.9</v>
      </c>
      <c r="DN64">
        <v>0</v>
      </c>
      <c r="DO64">
        <v>0</v>
      </c>
      <c r="DP64">
        <v>10008.3285185185</v>
      </c>
      <c r="DQ64">
        <v>0</v>
      </c>
      <c r="DR64">
        <v>9.94234925925926</v>
      </c>
      <c r="DS64">
        <v>-28.2413333333333</v>
      </c>
      <c r="DT64">
        <v>740.635888888889</v>
      </c>
      <c r="DU64">
        <v>768.754333333333</v>
      </c>
      <c r="DV64">
        <v>0.499267555555556</v>
      </c>
      <c r="DW64">
        <v>762.004740740741</v>
      </c>
      <c r="DX64">
        <v>8.77981333333333</v>
      </c>
      <c r="DY64">
        <v>0.837996222222222</v>
      </c>
      <c r="DZ64">
        <v>0.792907444444444</v>
      </c>
      <c r="EA64">
        <v>4.36775888888889</v>
      </c>
      <c r="EB64">
        <v>3.58095592592593</v>
      </c>
      <c r="EC64">
        <v>1999.9737037037</v>
      </c>
      <c r="ED64">
        <v>0.979999</v>
      </c>
      <c r="EE64">
        <v>0.020001</v>
      </c>
      <c r="EF64">
        <v>0</v>
      </c>
      <c r="EG64">
        <v>2.31654444444444</v>
      </c>
      <c r="EH64">
        <v>0</v>
      </c>
      <c r="EI64">
        <v>7333.24037037037</v>
      </c>
      <c r="EJ64">
        <v>17299.9222222222</v>
      </c>
      <c r="EK64">
        <v>40.0761481481481</v>
      </c>
      <c r="EL64">
        <v>41.1386666666667</v>
      </c>
      <c r="EM64">
        <v>39.8215555555555</v>
      </c>
      <c r="EN64">
        <v>40.177962962963</v>
      </c>
      <c r="EO64">
        <v>38.722037037037</v>
      </c>
      <c r="EP64">
        <v>1959.9737037037</v>
      </c>
      <c r="EQ64">
        <v>40</v>
      </c>
      <c r="ER64">
        <v>0</v>
      </c>
      <c r="ES64">
        <v>1680982261.5</v>
      </c>
      <c r="ET64">
        <v>0</v>
      </c>
      <c r="EU64">
        <v>2.342464</v>
      </c>
      <c r="EV64">
        <v>0.559661518950145</v>
      </c>
      <c r="EW64">
        <v>-4.66846149721551</v>
      </c>
      <c r="EX64">
        <v>7333.2084</v>
      </c>
      <c r="EY64">
        <v>15</v>
      </c>
      <c r="EZ64">
        <v>0</v>
      </c>
      <c r="FA64" t="s">
        <v>409</v>
      </c>
      <c r="FB64">
        <v>1510803016.6</v>
      </c>
      <c r="FC64">
        <v>1510803015.6</v>
      </c>
      <c r="FD64">
        <v>0</v>
      </c>
      <c r="FE64">
        <v>-0.153</v>
      </c>
      <c r="FF64">
        <v>-0.016</v>
      </c>
      <c r="FG64">
        <v>6.925</v>
      </c>
      <c r="FH64">
        <v>0.526</v>
      </c>
      <c r="FI64">
        <v>420</v>
      </c>
      <c r="FJ64">
        <v>25</v>
      </c>
      <c r="FK64">
        <v>0.25</v>
      </c>
      <c r="FL64">
        <v>0.13</v>
      </c>
      <c r="FM64">
        <v>0.495540175</v>
      </c>
      <c r="FN64">
        <v>0.0688627204502807</v>
      </c>
      <c r="FO64">
        <v>0.00697470695759865</v>
      </c>
      <c r="FP64">
        <v>1</v>
      </c>
      <c r="FQ64">
        <v>1</v>
      </c>
      <c r="FR64">
        <v>1</v>
      </c>
      <c r="FS64" t="s">
        <v>410</v>
      </c>
      <c r="FT64">
        <v>2.97395</v>
      </c>
      <c r="FU64">
        <v>2.75373</v>
      </c>
      <c r="FV64">
        <v>0.138335</v>
      </c>
      <c r="FW64">
        <v>0.14292</v>
      </c>
      <c r="FX64">
        <v>0.0518183</v>
      </c>
      <c r="FY64">
        <v>0.0501602</v>
      </c>
      <c r="FZ64">
        <v>33527.1</v>
      </c>
      <c r="GA64">
        <v>36384.3</v>
      </c>
      <c r="GB64">
        <v>35260.2</v>
      </c>
      <c r="GC64">
        <v>38499.6</v>
      </c>
      <c r="GD64">
        <v>47368.3</v>
      </c>
      <c r="GE64">
        <v>52775.4</v>
      </c>
      <c r="GF64">
        <v>55036.1</v>
      </c>
      <c r="GG64">
        <v>61693.7</v>
      </c>
      <c r="GH64">
        <v>1.99382</v>
      </c>
      <c r="GI64">
        <v>1.80812</v>
      </c>
      <c r="GJ64">
        <v>0.0620708</v>
      </c>
      <c r="GK64">
        <v>0</v>
      </c>
      <c r="GL64">
        <v>18.9925</v>
      </c>
      <c r="GM64">
        <v>999.9</v>
      </c>
      <c r="GN64">
        <v>41.246</v>
      </c>
      <c r="GO64">
        <v>30.736</v>
      </c>
      <c r="GP64">
        <v>20.2964</v>
      </c>
      <c r="GQ64">
        <v>56.3307</v>
      </c>
      <c r="GR64">
        <v>50.3205</v>
      </c>
      <c r="GS64">
        <v>1</v>
      </c>
      <c r="GT64">
        <v>-0.0734527</v>
      </c>
      <c r="GU64">
        <v>5.85209</v>
      </c>
      <c r="GV64">
        <v>20.0251</v>
      </c>
      <c r="GW64">
        <v>5.20276</v>
      </c>
      <c r="GX64">
        <v>12.0077</v>
      </c>
      <c r="GY64">
        <v>4.9756</v>
      </c>
      <c r="GZ64">
        <v>3.29295</v>
      </c>
      <c r="HA64">
        <v>9999</v>
      </c>
      <c r="HB64">
        <v>999.9</v>
      </c>
      <c r="HC64">
        <v>9999</v>
      </c>
      <c r="HD64">
        <v>9999</v>
      </c>
      <c r="HE64">
        <v>1.86315</v>
      </c>
      <c r="HF64">
        <v>1.86813</v>
      </c>
      <c r="HG64">
        <v>1.86791</v>
      </c>
      <c r="HH64">
        <v>1.86902</v>
      </c>
      <c r="HI64">
        <v>1.86984</v>
      </c>
      <c r="HJ64">
        <v>1.86589</v>
      </c>
      <c r="HK64">
        <v>1.86703</v>
      </c>
      <c r="HL64">
        <v>1.86839</v>
      </c>
      <c r="HM64">
        <v>5</v>
      </c>
      <c r="HN64">
        <v>0</v>
      </c>
      <c r="HO64">
        <v>0</v>
      </c>
      <c r="HP64">
        <v>0</v>
      </c>
      <c r="HQ64" t="s">
        <v>411</v>
      </c>
      <c r="HR64" t="s">
        <v>412</v>
      </c>
      <c r="HS64" t="s">
        <v>413</v>
      </c>
      <c r="HT64" t="s">
        <v>413</v>
      </c>
      <c r="HU64" t="s">
        <v>413</v>
      </c>
      <c r="HV64" t="s">
        <v>413</v>
      </c>
      <c r="HW64">
        <v>0</v>
      </c>
      <c r="HX64">
        <v>100</v>
      </c>
      <c r="HY64">
        <v>100</v>
      </c>
      <c r="HZ64">
        <v>8.981</v>
      </c>
      <c r="IA64">
        <v>-0.007</v>
      </c>
      <c r="IB64">
        <v>4.20922237337541</v>
      </c>
      <c r="IC64">
        <v>0.00614860080401583</v>
      </c>
      <c r="ID64">
        <v>7.47005204250058e-07</v>
      </c>
      <c r="IE64">
        <v>-6.13614996760479e-10</v>
      </c>
      <c r="IF64">
        <v>0.00504884260515054</v>
      </c>
      <c r="IG64">
        <v>-0.0226463544028373</v>
      </c>
      <c r="IH64">
        <v>0.00259345603324487</v>
      </c>
      <c r="II64">
        <v>-3.18119573220187e-05</v>
      </c>
      <c r="IJ64">
        <v>-2</v>
      </c>
      <c r="IK64">
        <v>1777</v>
      </c>
      <c r="IL64">
        <v>0</v>
      </c>
      <c r="IM64">
        <v>26</v>
      </c>
      <c r="IN64">
        <v>-117.5</v>
      </c>
      <c r="IO64">
        <v>-117.5</v>
      </c>
      <c r="IP64">
        <v>1.70776</v>
      </c>
      <c r="IQ64">
        <v>2.62451</v>
      </c>
      <c r="IR64">
        <v>1.54785</v>
      </c>
      <c r="IS64">
        <v>2.30347</v>
      </c>
      <c r="IT64">
        <v>1.34644</v>
      </c>
      <c r="IU64">
        <v>2.31567</v>
      </c>
      <c r="IV64">
        <v>34.3042</v>
      </c>
      <c r="IW64">
        <v>24.1751</v>
      </c>
      <c r="IX64">
        <v>18</v>
      </c>
      <c r="IY64">
        <v>501.392</v>
      </c>
      <c r="IZ64">
        <v>386.417</v>
      </c>
      <c r="JA64">
        <v>12.1272</v>
      </c>
      <c r="JB64">
        <v>26.0344</v>
      </c>
      <c r="JC64">
        <v>30.0002</v>
      </c>
      <c r="JD64">
        <v>26.1064</v>
      </c>
      <c r="JE64">
        <v>26.0606</v>
      </c>
      <c r="JF64">
        <v>34.3122</v>
      </c>
      <c r="JG64">
        <v>52.7134</v>
      </c>
      <c r="JH64">
        <v>0</v>
      </c>
      <c r="JI64">
        <v>12.1052</v>
      </c>
      <c r="JJ64">
        <v>810.4</v>
      </c>
      <c r="JK64">
        <v>8.75527</v>
      </c>
      <c r="JL64">
        <v>102.153</v>
      </c>
      <c r="JM64">
        <v>102.727</v>
      </c>
    </row>
    <row r="65" spans="1:273">
      <c r="A65">
        <v>49</v>
      </c>
      <c r="B65">
        <v>1510795970</v>
      </c>
      <c r="C65">
        <v>331.900000095367</v>
      </c>
      <c r="D65" t="s">
        <v>508</v>
      </c>
      <c r="E65" t="s">
        <v>509</v>
      </c>
      <c r="F65">
        <v>5</v>
      </c>
      <c r="G65" t="s">
        <v>405</v>
      </c>
      <c r="H65" t="s">
        <v>406</v>
      </c>
      <c r="I65">
        <v>1510795962.21429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802.365742268531</v>
      </c>
      <c r="AK65">
        <v>781.332054545454</v>
      </c>
      <c r="AL65">
        <v>3.40249919537748</v>
      </c>
      <c r="AM65">
        <v>64.0484108481649</v>
      </c>
      <c r="AN65">
        <f>(AP65 - AO65 + DI65*1E3/(8.314*(DK65+273.15)) * AR65/DH65 * AQ65) * DH65/(100*CV65) * 1000/(1000 - AP65)</f>
        <v>0</v>
      </c>
      <c r="AO65">
        <v>8.77757602325357</v>
      </c>
      <c r="AP65">
        <v>9.28219472727273</v>
      </c>
      <c r="AQ65">
        <v>1.94786086644484e-06</v>
      </c>
      <c r="AR65">
        <v>108.117458872286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407</v>
      </c>
      <c r="AY65" t="s">
        <v>407</v>
      </c>
      <c r="AZ65">
        <v>0</v>
      </c>
      <c r="BA65">
        <v>0</v>
      </c>
      <c r="BB65">
        <f>1-AZ65/BA65</f>
        <v>0</v>
      </c>
      <c r="BC65">
        <v>0</v>
      </c>
      <c r="BD65" t="s">
        <v>407</v>
      </c>
      <c r="BE65" t="s">
        <v>407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407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2.96</v>
      </c>
      <c r="CW65">
        <v>0.5</v>
      </c>
      <c r="CX65" t="s">
        <v>408</v>
      </c>
      <c r="CY65">
        <v>2</v>
      </c>
      <c r="CZ65" t="b">
        <v>1</v>
      </c>
      <c r="DA65">
        <v>1510795962.21429</v>
      </c>
      <c r="DB65">
        <v>749.54425</v>
      </c>
      <c r="DC65">
        <v>777.928428571429</v>
      </c>
      <c r="DD65">
        <v>9.28120714285714</v>
      </c>
      <c r="DE65">
        <v>8.77869928571429</v>
      </c>
      <c r="DF65">
        <v>740.620964285714</v>
      </c>
      <c r="DG65">
        <v>9.28825178571429</v>
      </c>
      <c r="DH65">
        <v>500.071285714286</v>
      </c>
      <c r="DI65">
        <v>90.3100285714286</v>
      </c>
      <c r="DJ65">
        <v>0.0999950607142857</v>
      </c>
      <c r="DK65">
        <v>18.5575964285714</v>
      </c>
      <c r="DL65">
        <v>20.0281285714286</v>
      </c>
      <c r="DM65">
        <v>999.9</v>
      </c>
      <c r="DN65">
        <v>0</v>
      </c>
      <c r="DO65">
        <v>0</v>
      </c>
      <c r="DP65">
        <v>10005.4882142857</v>
      </c>
      <c r="DQ65">
        <v>0</v>
      </c>
      <c r="DR65">
        <v>9.94322142857142</v>
      </c>
      <c r="DS65">
        <v>-28.3842035714286</v>
      </c>
      <c r="DT65">
        <v>756.566071428571</v>
      </c>
      <c r="DU65">
        <v>784.818214285714</v>
      </c>
      <c r="DV65">
        <v>0.502507035714286</v>
      </c>
      <c r="DW65">
        <v>777.928428571429</v>
      </c>
      <c r="DX65">
        <v>8.77869928571429</v>
      </c>
      <c r="DY65">
        <v>0.838185857142857</v>
      </c>
      <c r="DZ65">
        <v>0.792804714285714</v>
      </c>
      <c r="EA65">
        <v>4.37098964285714</v>
      </c>
      <c r="EB65">
        <v>3.57911821428571</v>
      </c>
      <c r="EC65">
        <v>1999.97714285714</v>
      </c>
      <c r="ED65">
        <v>0.979999535714286</v>
      </c>
      <c r="EE65">
        <v>0.0200004285714286</v>
      </c>
      <c r="EF65">
        <v>0</v>
      </c>
      <c r="EG65">
        <v>2.34304642857143</v>
      </c>
      <c r="EH65">
        <v>0</v>
      </c>
      <c r="EI65">
        <v>7332.93285714286</v>
      </c>
      <c r="EJ65">
        <v>17299.9607142857</v>
      </c>
      <c r="EK65">
        <v>40.1582857142857</v>
      </c>
      <c r="EL65">
        <v>41.203</v>
      </c>
      <c r="EM65">
        <v>39.8903571428571</v>
      </c>
      <c r="EN65">
        <v>40.2654285714286</v>
      </c>
      <c r="EO65">
        <v>38.7966428571428</v>
      </c>
      <c r="EP65">
        <v>1959.97714285714</v>
      </c>
      <c r="EQ65">
        <v>40</v>
      </c>
      <c r="ER65">
        <v>0</v>
      </c>
      <c r="ES65">
        <v>1680982266.9</v>
      </c>
      <c r="ET65">
        <v>0</v>
      </c>
      <c r="EU65">
        <v>2.36041538461538</v>
      </c>
      <c r="EV65">
        <v>-0.0527589877051404</v>
      </c>
      <c r="EW65">
        <v>-3.96923075170415</v>
      </c>
      <c r="EX65">
        <v>7332.86846153846</v>
      </c>
      <c r="EY65">
        <v>15</v>
      </c>
      <c r="EZ65">
        <v>0</v>
      </c>
      <c r="FA65" t="s">
        <v>409</v>
      </c>
      <c r="FB65">
        <v>1510803016.6</v>
      </c>
      <c r="FC65">
        <v>1510803015.6</v>
      </c>
      <c r="FD65">
        <v>0</v>
      </c>
      <c r="FE65">
        <v>-0.153</v>
      </c>
      <c r="FF65">
        <v>-0.016</v>
      </c>
      <c r="FG65">
        <v>6.925</v>
      </c>
      <c r="FH65">
        <v>0.526</v>
      </c>
      <c r="FI65">
        <v>420</v>
      </c>
      <c r="FJ65">
        <v>25</v>
      </c>
      <c r="FK65">
        <v>0.25</v>
      </c>
      <c r="FL65">
        <v>0.13</v>
      </c>
      <c r="FM65">
        <v>0.499668475</v>
      </c>
      <c r="FN65">
        <v>0.0455857148217634</v>
      </c>
      <c r="FO65">
        <v>0.00467187085110184</v>
      </c>
      <c r="FP65">
        <v>1</v>
      </c>
      <c r="FQ65">
        <v>1</v>
      </c>
      <c r="FR65">
        <v>1</v>
      </c>
      <c r="FS65" t="s">
        <v>410</v>
      </c>
      <c r="FT65">
        <v>2.97399</v>
      </c>
      <c r="FU65">
        <v>2.75381</v>
      </c>
      <c r="FV65">
        <v>0.140401</v>
      </c>
      <c r="FW65">
        <v>0.144989</v>
      </c>
      <c r="FX65">
        <v>0.0518188</v>
      </c>
      <c r="FY65">
        <v>0.0501511</v>
      </c>
      <c r="FZ65">
        <v>33446.9</v>
      </c>
      <c r="GA65">
        <v>36296.6</v>
      </c>
      <c r="GB65">
        <v>35260.4</v>
      </c>
      <c r="GC65">
        <v>38499.7</v>
      </c>
      <c r="GD65">
        <v>47368.3</v>
      </c>
      <c r="GE65">
        <v>52776.1</v>
      </c>
      <c r="GF65">
        <v>55036.1</v>
      </c>
      <c r="GG65">
        <v>61693.8</v>
      </c>
      <c r="GH65">
        <v>1.99392</v>
      </c>
      <c r="GI65">
        <v>1.8084</v>
      </c>
      <c r="GJ65">
        <v>0.0623651</v>
      </c>
      <c r="GK65">
        <v>0</v>
      </c>
      <c r="GL65">
        <v>18.9899</v>
      </c>
      <c r="GM65">
        <v>999.9</v>
      </c>
      <c r="GN65">
        <v>41.246</v>
      </c>
      <c r="GO65">
        <v>30.746</v>
      </c>
      <c r="GP65">
        <v>20.3081</v>
      </c>
      <c r="GQ65">
        <v>56.3107</v>
      </c>
      <c r="GR65">
        <v>50.3285</v>
      </c>
      <c r="GS65">
        <v>1</v>
      </c>
      <c r="GT65">
        <v>-0.0736179</v>
      </c>
      <c r="GU65">
        <v>5.83106</v>
      </c>
      <c r="GV65">
        <v>20.0259</v>
      </c>
      <c r="GW65">
        <v>5.20306</v>
      </c>
      <c r="GX65">
        <v>12.0074</v>
      </c>
      <c r="GY65">
        <v>4.97575</v>
      </c>
      <c r="GZ65">
        <v>3.293</v>
      </c>
      <c r="HA65">
        <v>9999</v>
      </c>
      <c r="HB65">
        <v>999.9</v>
      </c>
      <c r="HC65">
        <v>9999</v>
      </c>
      <c r="HD65">
        <v>9999</v>
      </c>
      <c r="HE65">
        <v>1.86316</v>
      </c>
      <c r="HF65">
        <v>1.86813</v>
      </c>
      <c r="HG65">
        <v>1.8679</v>
      </c>
      <c r="HH65">
        <v>1.86904</v>
      </c>
      <c r="HI65">
        <v>1.86984</v>
      </c>
      <c r="HJ65">
        <v>1.8659</v>
      </c>
      <c r="HK65">
        <v>1.86702</v>
      </c>
      <c r="HL65">
        <v>1.86836</v>
      </c>
      <c r="HM65">
        <v>5</v>
      </c>
      <c r="HN65">
        <v>0</v>
      </c>
      <c r="HO65">
        <v>0</v>
      </c>
      <c r="HP65">
        <v>0</v>
      </c>
      <c r="HQ65" t="s">
        <v>411</v>
      </c>
      <c r="HR65" t="s">
        <v>412</v>
      </c>
      <c r="HS65" t="s">
        <v>413</v>
      </c>
      <c r="HT65" t="s">
        <v>413</v>
      </c>
      <c r="HU65" t="s">
        <v>413</v>
      </c>
      <c r="HV65" t="s">
        <v>413</v>
      </c>
      <c r="HW65">
        <v>0</v>
      </c>
      <c r="HX65">
        <v>100</v>
      </c>
      <c r="HY65">
        <v>100</v>
      </c>
      <c r="HZ65">
        <v>9.086</v>
      </c>
      <c r="IA65">
        <v>-0.007</v>
      </c>
      <c r="IB65">
        <v>4.20922237337541</v>
      </c>
      <c r="IC65">
        <v>0.00614860080401583</v>
      </c>
      <c r="ID65">
        <v>7.47005204250058e-07</v>
      </c>
      <c r="IE65">
        <v>-6.13614996760479e-10</v>
      </c>
      <c r="IF65">
        <v>0.00504884260515054</v>
      </c>
      <c r="IG65">
        <v>-0.0226463544028373</v>
      </c>
      <c r="IH65">
        <v>0.00259345603324487</v>
      </c>
      <c r="II65">
        <v>-3.18119573220187e-05</v>
      </c>
      <c r="IJ65">
        <v>-2</v>
      </c>
      <c r="IK65">
        <v>1777</v>
      </c>
      <c r="IL65">
        <v>0</v>
      </c>
      <c r="IM65">
        <v>26</v>
      </c>
      <c r="IN65">
        <v>-117.4</v>
      </c>
      <c r="IO65">
        <v>-117.4</v>
      </c>
      <c r="IP65">
        <v>1.73828</v>
      </c>
      <c r="IQ65">
        <v>2.62329</v>
      </c>
      <c r="IR65">
        <v>1.54785</v>
      </c>
      <c r="IS65">
        <v>2.30347</v>
      </c>
      <c r="IT65">
        <v>1.34644</v>
      </c>
      <c r="IU65">
        <v>2.38525</v>
      </c>
      <c r="IV65">
        <v>34.2814</v>
      </c>
      <c r="IW65">
        <v>24.1838</v>
      </c>
      <c r="IX65">
        <v>18</v>
      </c>
      <c r="IY65">
        <v>501.431</v>
      </c>
      <c r="IZ65">
        <v>386.545</v>
      </c>
      <c r="JA65">
        <v>12.0915</v>
      </c>
      <c r="JB65">
        <v>26.0321</v>
      </c>
      <c r="JC65">
        <v>30</v>
      </c>
      <c r="JD65">
        <v>26.1035</v>
      </c>
      <c r="JE65">
        <v>26.0577</v>
      </c>
      <c r="JF65">
        <v>34.8496</v>
      </c>
      <c r="JG65">
        <v>52.7134</v>
      </c>
      <c r="JH65">
        <v>0</v>
      </c>
      <c r="JI65">
        <v>12.0839</v>
      </c>
      <c r="JJ65">
        <v>823.808</v>
      </c>
      <c r="JK65">
        <v>8.75538</v>
      </c>
      <c r="JL65">
        <v>102.153</v>
      </c>
      <c r="JM65">
        <v>102.728</v>
      </c>
    </row>
    <row r="66" spans="1:273">
      <c r="A66">
        <v>50</v>
      </c>
      <c r="B66">
        <v>1510795975</v>
      </c>
      <c r="C66">
        <v>336.900000095367</v>
      </c>
      <c r="D66" t="s">
        <v>510</v>
      </c>
      <c r="E66" t="s">
        <v>511</v>
      </c>
      <c r="F66">
        <v>5</v>
      </c>
      <c r="G66" t="s">
        <v>405</v>
      </c>
      <c r="H66" t="s">
        <v>406</v>
      </c>
      <c r="I66">
        <v>1510795967.5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819.393037980178</v>
      </c>
      <c r="AK66">
        <v>798.27833939394</v>
      </c>
      <c r="AL66">
        <v>3.36727648053055</v>
      </c>
      <c r="AM66">
        <v>64.0484108481649</v>
      </c>
      <c r="AN66">
        <f>(AP66 - AO66 + DI66*1E3/(8.314*(DK66+273.15)) * AR66/DH66 * AQ66) * DH66/(100*CV66) * 1000/(1000 - AP66)</f>
        <v>0</v>
      </c>
      <c r="AO66">
        <v>8.77584355824537</v>
      </c>
      <c r="AP66">
        <v>9.28115727272728</v>
      </c>
      <c r="AQ66">
        <v>-2.21327637107649e-05</v>
      </c>
      <c r="AR66">
        <v>108.117458872286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407</v>
      </c>
      <c r="AY66" t="s">
        <v>407</v>
      </c>
      <c r="AZ66">
        <v>0</v>
      </c>
      <c r="BA66">
        <v>0</v>
      </c>
      <c r="BB66">
        <f>1-AZ66/BA66</f>
        <v>0</v>
      </c>
      <c r="BC66">
        <v>0</v>
      </c>
      <c r="BD66" t="s">
        <v>407</v>
      </c>
      <c r="BE66" t="s">
        <v>407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407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2.96</v>
      </c>
      <c r="CW66">
        <v>0.5</v>
      </c>
      <c r="CX66" t="s">
        <v>408</v>
      </c>
      <c r="CY66">
        <v>2</v>
      </c>
      <c r="CZ66" t="b">
        <v>1</v>
      </c>
      <c r="DA66">
        <v>1510795967.5</v>
      </c>
      <c r="DB66">
        <v>767.333296296296</v>
      </c>
      <c r="DC66">
        <v>795.889888888889</v>
      </c>
      <c r="DD66">
        <v>9.28162555555556</v>
      </c>
      <c r="DE66">
        <v>8.77739407407407</v>
      </c>
      <c r="DF66">
        <v>758.299740740741</v>
      </c>
      <c r="DG66">
        <v>9.2886637037037</v>
      </c>
      <c r="DH66">
        <v>500.074074074074</v>
      </c>
      <c r="DI66">
        <v>90.3093259259259</v>
      </c>
      <c r="DJ66">
        <v>0.100033703703704</v>
      </c>
      <c r="DK66">
        <v>18.5569222222222</v>
      </c>
      <c r="DL66">
        <v>20.0250962962963</v>
      </c>
      <c r="DM66">
        <v>999.9</v>
      </c>
      <c r="DN66">
        <v>0</v>
      </c>
      <c r="DO66">
        <v>0</v>
      </c>
      <c r="DP66">
        <v>9992.1937037037</v>
      </c>
      <c r="DQ66">
        <v>0</v>
      </c>
      <c r="DR66">
        <v>9.93473925925926</v>
      </c>
      <c r="DS66">
        <v>-28.5565481481482</v>
      </c>
      <c r="DT66">
        <v>774.522185185185</v>
      </c>
      <c r="DU66">
        <v>802.93762962963</v>
      </c>
      <c r="DV66">
        <v>0.504231148148148</v>
      </c>
      <c r="DW66">
        <v>795.889888888889</v>
      </c>
      <c r="DX66">
        <v>8.77739407407407</v>
      </c>
      <c r="DY66">
        <v>0.838217222222222</v>
      </c>
      <c r="DZ66">
        <v>0.79268062962963</v>
      </c>
      <c r="EA66">
        <v>4.37152296296296</v>
      </c>
      <c r="EB66">
        <v>3.57689962962963</v>
      </c>
      <c r="EC66">
        <v>1999.95518518519</v>
      </c>
      <c r="ED66">
        <v>0.98</v>
      </c>
      <c r="EE66">
        <v>0.0199999333333333</v>
      </c>
      <c r="EF66">
        <v>0</v>
      </c>
      <c r="EG66">
        <v>2.32706296296296</v>
      </c>
      <c r="EH66">
        <v>0</v>
      </c>
      <c r="EI66">
        <v>7332.38518518519</v>
      </c>
      <c r="EJ66">
        <v>17299.7703703704</v>
      </c>
      <c r="EK66">
        <v>40.2474814814815</v>
      </c>
      <c r="EL66">
        <v>41.2752222222222</v>
      </c>
      <c r="EM66">
        <v>39.9627037037037</v>
      </c>
      <c r="EN66">
        <v>40.3632222222222</v>
      </c>
      <c r="EO66">
        <v>38.8747037037037</v>
      </c>
      <c r="EP66">
        <v>1959.95518518519</v>
      </c>
      <c r="EQ66">
        <v>40</v>
      </c>
      <c r="ER66">
        <v>0</v>
      </c>
      <c r="ES66">
        <v>1680982271.7</v>
      </c>
      <c r="ET66">
        <v>0</v>
      </c>
      <c r="EU66">
        <v>2.34976923076923</v>
      </c>
      <c r="EV66">
        <v>0.300690596039286</v>
      </c>
      <c r="EW66">
        <v>-8.35931623940007</v>
      </c>
      <c r="EX66">
        <v>7332.40269230769</v>
      </c>
      <c r="EY66">
        <v>15</v>
      </c>
      <c r="EZ66">
        <v>0</v>
      </c>
      <c r="FA66" t="s">
        <v>409</v>
      </c>
      <c r="FB66">
        <v>1510803016.6</v>
      </c>
      <c r="FC66">
        <v>1510803015.6</v>
      </c>
      <c r="FD66">
        <v>0</v>
      </c>
      <c r="FE66">
        <v>-0.153</v>
      </c>
      <c r="FF66">
        <v>-0.016</v>
      </c>
      <c r="FG66">
        <v>6.925</v>
      </c>
      <c r="FH66">
        <v>0.526</v>
      </c>
      <c r="FI66">
        <v>420</v>
      </c>
      <c r="FJ66">
        <v>25</v>
      </c>
      <c r="FK66">
        <v>0.25</v>
      </c>
      <c r="FL66">
        <v>0.13</v>
      </c>
      <c r="FM66">
        <v>0.5032876</v>
      </c>
      <c r="FN66">
        <v>0.0207740487804872</v>
      </c>
      <c r="FO66">
        <v>0.00216752946692773</v>
      </c>
      <c r="FP66">
        <v>1</v>
      </c>
      <c r="FQ66">
        <v>1</v>
      </c>
      <c r="FR66">
        <v>1</v>
      </c>
      <c r="FS66" t="s">
        <v>410</v>
      </c>
      <c r="FT66">
        <v>2.97399</v>
      </c>
      <c r="FU66">
        <v>2.75384</v>
      </c>
      <c r="FV66">
        <v>0.142431</v>
      </c>
      <c r="FW66">
        <v>0.146888</v>
      </c>
      <c r="FX66">
        <v>0.051815</v>
      </c>
      <c r="FY66">
        <v>0.0501469</v>
      </c>
      <c r="FZ66">
        <v>33368.2</v>
      </c>
      <c r="GA66">
        <v>36216.2</v>
      </c>
      <c r="GB66">
        <v>35260.5</v>
      </c>
      <c r="GC66">
        <v>38499.9</v>
      </c>
      <c r="GD66">
        <v>47368.8</v>
      </c>
      <c r="GE66">
        <v>52776.7</v>
      </c>
      <c r="GF66">
        <v>55036.5</v>
      </c>
      <c r="GG66">
        <v>61694.1</v>
      </c>
      <c r="GH66">
        <v>1.9939</v>
      </c>
      <c r="GI66">
        <v>1.80852</v>
      </c>
      <c r="GJ66">
        <v>0.0635535</v>
      </c>
      <c r="GK66">
        <v>0</v>
      </c>
      <c r="GL66">
        <v>18.9879</v>
      </c>
      <c r="GM66">
        <v>999.9</v>
      </c>
      <c r="GN66">
        <v>41.246</v>
      </c>
      <c r="GO66">
        <v>30.766</v>
      </c>
      <c r="GP66">
        <v>20.3322</v>
      </c>
      <c r="GQ66">
        <v>56.3807</v>
      </c>
      <c r="GR66">
        <v>49.8758</v>
      </c>
      <c r="GS66">
        <v>1</v>
      </c>
      <c r="GT66">
        <v>-0.0737449</v>
      </c>
      <c r="GU66">
        <v>5.82856</v>
      </c>
      <c r="GV66">
        <v>20.026</v>
      </c>
      <c r="GW66">
        <v>5.20321</v>
      </c>
      <c r="GX66">
        <v>12.0088</v>
      </c>
      <c r="GY66">
        <v>4.97565</v>
      </c>
      <c r="GZ66">
        <v>3.29298</v>
      </c>
      <c r="HA66">
        <v>9999</v>
      </c>
      <c r="HB66">
        <v>999.9</v>
      </c>
      <c r="HC66">
        <v>9999</v>
      </c>
      <c r="HD66">
        <v>9999</v>
      </c>
      <c r="HE66">
        <v>1.86314</v>
      </c>
      <c r="HF66">
        <v>1.86813</v>
      </c>
      <c r="HG66">
        <v>1.86791</v>
      </c>
      <c r="HH66">
        <v>1.86905</v>
      </c>
      <c r="HI66">
        <v>1.86985</v>
      </c>
      <c r="HJ66">
        <v>1.8659</v>
      </c>
      <c r="HK66">
        <v>1.86701</v>
      </c>
      <c r="HL66">
        <v>1.86835</v>
      </c>
      <c r="HM66">
        <v>5</v>
      </c>
      <c r="HN66">
        <v>0</v>
      </c>
      <c r="HO66">
        <v>0</v>
      </c>
      <c r="HP66">
        <v>0</v>
      </c>
      <c r="HQ66" t="s">
        <v>411</v>
      </c>
      <c r="HR66" t="s">
        <v>412</v>
      </c>
      <c r="HS66" t="s">
        <v>413</v>
      </c>
      <c r="HT66" t="s">
        <v>413</v>
      </c>
      <c r="HU66" t="s">
        <v>413</v>
      </c>
      <c r="HV66" t="s">
        <v>413</v>
      </c>
      <c r="HW66">
        <v>0</v>
      </c>
      <c r="HX66">
        <v>100</v>
      </c>
      <c r="HY66">
        <v>100</v>
      </c>
      <c r="HZ66">
        <v>9.189</v>
      </c>
      <c r="IA66">
        <v>-0.007</v>
      </c>
      <c r="IB66">
        <v>4.20922237337541</v>
      </c>
      <c r="IC66">
        <v>0.00614860080401583</v>
      </c>
      <c r="ID66">
        <v>7.47005204250058e-07</v>
      </c>
      <c r="IE66">
        <v>-6.13614996760479e-10</v>
      </c>
      <c r="IF66">
        <v>0.00504884260515054</v>
      </c>
      <c r="IG66">
        <v>-0.0226463544028373</v>
      </c>
      <c r="IH66">
        <v>0.00259345603324487</v>
      </c>
      <c r="II66">
        <v>-3.18119573220187e-05</v>
      </c>
      <c r="IJ66">
        <v>-2</v>
      </c>
      <c r="IK66">
        <v>1777</v>
      </c>
      <c r="IL66">
        <v>0</v>
      </c>
      <c r="IM66">
        <v>26</v>
      </c>
      <c r="IN66">
        <v>-117.4</v>
      </c>
      <c r="IO66">
        <v>-117.3</v>
      </c>
      <c r="IP66">
        <v>1.76514</v>
      </c>
      <c r="IQ66">
        <v>2.61353</v>
      </c>
      <c r="IR66">
        <v>1.54785</v>
      </c>
      <c r="IS66">
        <v>2.30347</v>
      </c>
      <c r="IT66">
        <v>1.34644</v>
      </c>
      <c r="IU66">
        <v>2.42554</v>
      </c>
      <c r="IV66">
        <v>34.2814</v>
      </c>
      <c r="IW66">
        <v>24.1838</v>
      </c>
      <c r="IX66">
        <v>18</v>
      </c>
      <c r="IY66">
        <v>501.39</v>
      </c>
      <c r="IZ66">
        <v>386.593</v>
      </c>
      <c r="JA66">
        <v>12.0686</v>
      </c>
      <c r="JB66">
        <v>26.0294</v>
      </c>
      <c r="JC66">
        <v>29.9999</v>
      </c>
      <c r="JD66">
        <v>26.1008</v>
      </c>
      <c r="JE66">
        <v>26.0551</v>
      </c>
      <c r="JF66">
        <v>35.4554</v>
      </c>
      <c r="JG66">
        <v>52.7134</v>
      </c>
      <c r="JH66">
        <v>0</v>
      </c>
      <c r="JI66">
        <v>12.0613</v>
      </c>
      <c r="JJ66">
        <v>843.938</v>
      </c>
      <c r="JK66">
        <v>8.75534</v>
      </c>
      <c r="JL66">
        <v>102.153</v>
      </c>
      <c r="JM66">
        <v>102.728</v>
      </c>
    </row>
    <row r="67" spans="1:273">
      <c r="A67">
        <v>51</v>
      </c>
      <c r="B67">
        <v>1510795980</v>
      </c>
      <c r="C67">
        <v>341.900000095367</v>
      </c>
      <c r="D67" t="s">
        <v>512</v>
      </c>
      <c r="E67" t="s">
        <v>513</v>
      </c>
      <c r="F67">
        <v>5</v>
      </c>
      <c r="G67" t="s">
        <v>405</v>
      </c>
      <c r="H67" t="s">
        <v>406</v>
      </c>
      <c r="I67">
        <v>1510795972.21429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835.578778238676</v>
      </c>
      <c r="AK67">
        <v>814.89623030303</v>
      </c>
      <c r="AL67">
        <v>3.32656804113656</v>
      </c>
      <c r="AM67">
        <v>64.0484108481649</v>
      </c>
      <c r="AN67">
        <f>(AP67 - AO67 + DI67*1E3/(8.314*(DK67+273.15)) * AR67/DH67 * AQ67) * DH67/(100*CV67) * 1000/(1000 - AP67)</f>
        <v>0</v>
      </c>
      <c r="AO67">
        <v>8.77421089740286</v>
      </c>
      <c r="AP67">
        <v>9.2825823030303</v>
      </c>
      <c r="AQ67">
        <v>1.56948832018884e-05</v>
      </c>
      <c r="AR67">
        <v>108.117458872286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407</v>
      </c>
      <c r="AY67" t="s">
        <v>407</v>
      </c>
      <c r="AZ67">
        <v>0</v>
      </c>
      <c r="BA67">
        <v>0</v>
      </c>
      <c r="BB67">
        <f>1-AZ67/BA67</f>
        <v>0</v>
      </c>
      <c r="BC67">
        <v>0</v>
      </c>
      <c r="BD67" t="s">
        <v>407</v>
      </c>
      <c r="BE67" t="s">
        <v>407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407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2.96</v>
      </c>
      <c r="CW67">
        <v>0.5</v>
      </c>
      <c r="CX67" t="s">
        <v>408</v>
      </c>
      <c r="CY67">
        <v>2</v>
      </c>
      <c r="CZ67" t="b">
        <v>1</v>
      </c>
      <c r="DA67">
        <v>1510795972.21429</v>
      </c>
      <c r="DB67">
        <v>783.132107142857</v>
      </c>
      <c r="DC67">
        <v>811.562071428572</v>
      </c>
      <c r="DD67">
        <v>9.281975</v>
      </c>
      <c r="DE67">
        <v>8.77605928571429</v>
      </c>
      <c r="DF67">
        <v>774.001035714286</v>
      </c>
      <c r="DG67">
        <v>9.28900678571428</v>
      </c>
      <c r="DH67">
        <v>500.070071428571</v>
      </c>
      <c r="DI67">
        <v>90.3087428571428</v>
      </c>
      <c r="DJ67">
        <v>0.100008857142857</v>
      </c>
      <c r="DK67">
        <v>18.5560321428571</v>
      </c>
      <c r="DL67">
        <v>20.0261107142857</v>
      </c>
      <c r="DM67">
        <v>999.9</v>
      </c>
      <c r="DN67">
        <v>0</v>
      </c>
      <c r="DO67">
        <v>0</v>
      </c>
      <c r="DP67">
        <v>9996.16178571429</v>
      </c>
      <c r="DQ67">
        <v>0</v>
      </c>
      <c r="DR67">
        <v>9.93307607142857</v>
      </c>
      <c r="DS67">
        <v>-28.429925</v>
      </c>
      <c r="DT67">
        <v>790.469285714286</v>
      </c>
      <c r="DU67">
        <v>818.747428571428</v>
      </c>
      <c r="DV67">
        <v>0.505915821428571</v>
      </c>
      <c r="DW67">
        <v>811.562071428572</v>
      </c>
      <c r="DX67">
        <v>8.77605928571429</v>
      </c>
      <c r="DY67">
        <v>0.838243321428571</v>
      </c>
      <c r="DZ67">
        <v>0.792554857142857</v>
      </c>
      <c r="EA67">
        <v>4.37196714285714</v>
      </c>
      <c r="EB67">
        <v>3.57465035714286</v>
      </c>
      <c r="EC67">
        <v>1999.97785714286</v>
      </c>
      <c r="ED67">
        <v>0.980000821428571</v>
      </c>
      <c r="EE67">
        <v>0.0199990571428571</v>
      </c>
      <c r="EF67">
        <v>0</v>
      </c>
      <c r="EG67">
        <v>2.33669285714286</v>
      </c>
      <c r="EH67">
        <v>0</v>
      </c>
      <c r="EI67">
        <v>7331.79</v>
      </c>
      <c r="EJ67">
        <v>17299.9607142857</v>
      </c>
      <c r="EK67">
        <v>40.3256785714286</v>
      </c>
      <c r="EL67">
        <v>41.3301428571428</v>
      </c>
      <c r="EM67">
        <v>40.0377142857143</v>
      </c>
      <c r="EN67">
        <v>40.4461785714286</v>
      </c>
      <c r="EO67">
        <v>38.9439642857143</v>
      </c>
      <c r="EP67">
        <v>1959.97785714286</v>
      </c>
      <c r="EQ67">
        <v>40</v>
      </c>
      <c r="ER67">
        <v>0</v>
      </c>
      <c r="ES67">
        <v>1680982276.5</v>
      </c>
      <c r="ET67">
        <v>0</v>
      </c>
      <c r="EU67">
        <v>2.34171538461538</v>
      </c>
      <c r="EV67">
        <v>0.314776068902692</v>
      </c>
      <c r="EW67">
        <v>-8.29504273297236</v>
      </c>
      <c r="EX67">
        <v>7331.80961538461</v>
      </c>
      <c r="EY67">
        <v>15</v>
      </c>
      <c r="EZ67">
        <v>0</v>
      </c>
      <c r="FA67" t="s">
        <v>409</v>
      </c>
      <c r="FB67">
        <v>1510803016.6</v>
      </c>
      <c r="FC67">
        <v>1510803015.6</v>
      </c>
      <c r="FD67">
        <v>0</v>
      </c>
      <c r="FE67">
        <v>-0.153</v>
      </c>
      <c r="FF67">
        <v>-0.016</v>
      </c>
      <c r="FG67">
        <v>6.925</v>
      </c>
      <c r="FH67">
        <v>0.526</v>
      </c>
      <c r="FI67">
        <v>420</v>
      </c>
      <c r="FJ67">
        <v>25</v>
      </c>
      <c r="FK67">
        <v>0.25</v>
      </c>
      <c r="FL67">
        <v>0.13</v>
      </c>
      <c r="FM67">
        <v>0.504702525</v>
      </c>
      <c r="FN67">
        <v>0.0183980600375232</v>
      </c>
      <c r="FO67">
        <v>0.00190146742001408</v>
      </c>
      <c r="FP67">
        <v>1</v>
      </c>
      <c r="FQ67">
        <v>1</v>
      </c>
      <c r="FR67">
        <v>1</v>
      </c>
      <c r="FS67" t="s">
        <v>410</v>
      </c>
      <c r="FT67">
        <v>2.97404</v>
      </c>
      <c r="FU67">
        <v>2.75394</v>
      </c>
      <c r="FV67">
        <v>0.14441</v>
      </c>
      <c r="FW67">
        <v>0.148899</v>
      </c>
      <c r="FX67">
        <v>0.0518214</v>
      </c>
      <c r="FY67">
        <v>0.0501419</v>
      </c>
      <c r="FZ67">
        <v>33291.5</v>
      </c>
      <c r="GA67">
        <v>36131.4</v>
      </c>
      <c r="GB67">
        <v>35260.8</v>
      </c>
      <c r="GC67">
        <v>38500.4</v>
      </c>
      <c r="GD67">
        <v>47369.1</v>
      </c>
      <c r="GE67">
        <v>52777.7</v>
      </c>
      <c r="GF67">
        <v>55037.1</v>
      </c>
      <c r="GG67">
        <v>61694.9</v>
      </c>
      <c r="GH67">
        <v>1.99405</v>
      </c>
      <c r="GI67">
        <v>1.8086</v>
      </c>
      <c r="GJ67">
        <v>0.0626445</v>
      </c>
      <c r="GK67">
        <v>0</v>
      </c>
      <c r="GL67">
        <v>18.9866</v>
      </c>
      <c r="GM67">
        <v>999.9</v>
      </c>
      <c r="GN67">
        <v>41.222</v>
      </c>
      <c r="GO67">
        <v>30.746</v>
      </c>
      <c r="GP67">
        <v>20.2961</v>
      </c>
      <c r="GQ67">
        <v>56.3607</v>
      </c>
      <c r="GR67">
        <v>49.8397</v>
      </c>
      <c r="GS67">
        <v>1</v>
      </c>
      <c r="GT67">
        <v>-0.0738465</v>
      </c>
      <c r="GU67">
        <v>5.86929</v>
      </c>
      <c r="GV67">
        <v>20.0247</v>
      </c>
      <c r="GW67">
        <v>5.20306</v>
      </c>
      <c r="GX67">
        <v>12.0091</v>
      </c>
      <c r="GY67">
        <v>4.97575</v>
      </c>
      <c r="GZ67">
        <v>3.293</v>
      </c>
      <c r="HA67">
        <v>9999</v>
      </c>
      <c r="HB67">
        <v>999.9</v>
      </c>
      <c r="HC67">
        <v>9999</v>
      </c>
      <c r="HD67">
        <v>9999</v>
      </c>
      <c r="HE67">
        <v>1.86313</v>
      </c>
      <c r="HF67">
        <v>1.86813</v>
      </c>
      <c r="HG67">
        <v>1.86789</v>
      </c>
      <c r="HH67">
        <v>1.86905</v>
      </c>
      <c r="HI67">
        <v>1.86985</v>
      </c>
      <c r="HJ67">
        <v>1.8659</v>
      </c>
      <c r="HK67">
        <v>1.86703</v>
      </c>
      <c r="HL67">
        <v>1.86838</v>
      </c>
      <c r="HM67">
        <v>5</v>
      </c>
      <c r="HN67">
        <v>0</v>
      </c>
      <c r="HO67">
        <v>0</v>
      </c>
      <c r="HP67">
        <v>0</v>
      </c>
      <c r="HQ67" t="s">
        <v>411</v>
      </c>
      <c r="HR67" t="s">
        <v>412</v>
      </c>
      <c r="HS67" t="s">
        <v>413</v>
      </c>
      <c r="HT67" t="s">
        <v>413</v>
      </c>
      <c r="HU67" t="s">
        <v>413</v>
      </c>
      <c r="HV67" t="s">
        <v>413</v>
      </c>
      <c r="HW67">
        <v>0</v>
      </c>
      <c r="HX67">
        <v>100</v>
      </c>
      <c r="HY67">
        <v>100</v>
      </c>
      <c r="HZ67">
        <v>9.29</v>
      </c>
      <c r="IA67">
        <v>-0.007</v>
      </c>
      <c r="IB67">
        <v>4.20922237337541</v>
      </c>
      <c r="IC67">
        <v>0.00614860080401583</v>
      </c>
      <c r="ID67">
        <v>7.47005204250058e-07</v>
      </c>
      <c r="IE67">
        <v>-6.13614996760479e-10</v>
      </c>
      <c r="IF67">
        <v>0.00504884260515054</v>
      </c>
      <c r="IG67">
        <v>-0.0226463544028373</v>
      </c>
      <c r="IH67">
        <v>0.00259345603324487</v>
      </c>
      <c r="II67">
        <v>-3.18119573220187e-05</v>
      </c>
      <c r="IJ67">
        <v>-2</v>
      </c>
      <c r="IK67">
        <v>1777</v>
      </c>
      <c r="IL67">
        <v>0</v>
      </c>
      <c r="IM67">
        <v>26</v>
      </c>
      <c r="IN67">
        <v>-117.3</v>
      </c>
      <c r="IO67">
        <v>-117.3</v>
      </c>
      <c r="IP67">
        <v>1.79688</v>
      </c>
      <c r="IQ67">
        <v>2.61353</v>
      </c>
      <c r="IR67">
        <v>1.54785</v>
      </c>
      <c r="IS67">
        <v>2.30347</v>
      </c>
      <c r="IT67">
        <v>1.34644</v>
      </c>
      <c r="IU67">
        <v>2.42432</v>
      </c>
      <c r="IV67">
        <v>34.2814</v>
      </c>
      <c r="IW67">
        <v>24.1838</v>
      </c>
      <c r="IX67">
        <v>18</v>
      </c>
      <c r="IY67">
        <v>501.463</v>
      </c>
      <c r="IZ67">
        <v>386.614</v>
      </c>
      <c r="JA67">
        <v>12.0455</v>
      </c>
      <c r="JB67">
        <v>26.0266</v>
      </c>
      <c r="JC67">
        <v>29.9999</v>
      </c>
      <c r="JD67">
        <v>26.098</v>
      </c>
      <c r="JE67">
        <v>26.0523</v>
      </c>
      <c r="JF67">
        <v>36.005</v>
      </c>
      <c r="JG67">
        <v>52.7134</v>
      </c>
      <c r="JH67">
        <v>0</v>
      </c>
      <c r="JI67">
        <v>12.0266</v>
      </c>
      <c r="JJ67">
        <v>857.393</v>
      </c>
      <c r="JK67">
        <v>8.7552</v>
      </c>
      <c r="JL67">
        <v>102.154</v>
      </c>
      <c r="JM67">
        <v>102.729</v>
      </c>
    </row>
    <row r="68" spans="1:273">
      <c r="A68">
        <v>52</v>
      </c>
      <c r="B68">
        <v>1510795985</v>
      </c>
      <c r="C68">
        <v>346.900000095367</v>
      </c>
      <c r="D68" t="s">
        <v>514</v>
      </c>
      <c r="E68" t="s">
        <v>515</v>
      </c>
      <c r="F68">
        <v>5</v>
      </c>
      <c r="G68" t="s">
        <v>405</v>
      </c>
      <c r="H68" t="s">
        <v>406</v>
      </c>
      <c r="I68">
        <v>1510795977.5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853.375104295632</v>
      </c>
      <c r="AK68">
        <v>832.026242424242</v>
      </c>
      <c r="AL68">
        <v>3.43507652894487</v>
      </c>
      <c r="AM68">
        <v>64.0484108481649</v>
      </c>
      <c r="AN68">
        <f>(AP68 - AO68 + DI68*1E3/(8.314*(DK68+273.15)) * AR68/DH68 * AQ68) * DH68/(100*CV68) * 1000/(1000 - AP68)</f>
        <v>0</v>
      </c>
      <c r="AO68">
        <v>8.77250182008894</v>
      </c>
      <c r="AP68">
        <v>9.28161745454545</v>
      </c>
      <c r="AQ68">
        <v>-1.48635111146741e-05</v>
      </c>
      <c r="AR68">
        <v>108.117458872286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407</v>
      </c>
      <c r="AY68" t="s">
        <v>407</v>
      </c>
      <c r="AZ68">
        <v>0</v>
      </c>
      <c r="BA68">
        <v>0</v>
      </c>
      <c r="BB68">
        <f>1-AZ68/BA68</f>
        <v>0</v>
      </c>
      <c r="BC68">
        <v>0</v>
      </c>
      <c r="BD68" t="s">
        <v>407</v>
      </c>
      <c r="BE68" t="s">
        <v>407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407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2.96</v>
      </c>
      <c r="CW68">
        <v>0.5</v>
      </c>
      <c r="CX68" t="s">
        <v>408</v>
      </c>
      <c r="CY68">
        <v>2</v>
      </c>
      <c r="CZ68" t="b">
        <v>1</v>
      </c>
      <c r="DA68">
        <v>1510795977.5</v>
      </c>
      <c r="DB68">
        <v>800.811111111111</v>
      </c>
      <c r="DC68">
        <v>829.330444444445</v>
      </c>
      <c r="DD68">
        <v>9.28185814814815</v>
      </c>
      <c r="DE68">
        <v>8.77428851851852</v>
      </c>
      <c r="DF68">
        <v>791.571296296296</v>
      </c>
      <c r="DG68">
        <v>9.28889185185185</v>
      </c>
      <c r="DH68">
        <v>500.072740740741</v>
      </c>
      <c r="DI68">
        <v>90.3085592592592</v>
      </c>
      <c r="DJ68">
        <v>0.100005044444444</v>
      </c>
      <c r="DK68">
        <v>18.5552148148148</v>
      </c>
      <c r="DL68">
        <v>20.0268222222222</v>
      </c>
      <c r="DM68">
        <v>999.9</v>
      </c>
      <c r="DN68">
        <v>0</v>
      </c>
      <c r="DO68">
        <v>0</v>
      </c>
      <c r="DP68">
        <v>10004.2374074074</v>
      </c>
      <c r="DQ68">
        <v>0</v>
      </c>
      <c r="DR68">
        <v>9.94005148148148</v>
      </c>
      <c r="DS68">
        <v>-28.5192814814815</v>
      </c>
      <c r="DT68">
        <v>808.313777777778</v>
      </c>
      <c r="DU68">
        <v>836.671592592593</v>
      </c>
      <c r="DV68">
        <v>0.507569074074074</v>
      </c>
      <c r="DW68">
        <v>829.330444444445</v>
      </c>
      <c r="DX68">
        <v>8.77428851851852</v>
      </c>
      <c r="DY68">
        <v>0.838231111111111</v>
      </c>
      <c r="DZ68">
        <v>0.792393333333333</v>
      </c>
      <c r="EA68">
        <v>4.37175740740741</v>
      </c>
      <c r="EB68">
        <v>3.57176037037037</v>
      </c>
      <c r="EC68">
        <v>1999.96148148148</v>
      </c>
      <c r="ED68">
        <v>0.980001444444444</v>
      </c>
      <c r="EE68">
        <v>0.0199983925925926</v>
      </c>
      <c r="EF68">
        <v>0</v>
      </c>
      <c r="EG68">
        <v>2.27907037037037</v>
      </c>
      <c r="EH68">
        <v>0</v>
      </c>
      <c r="EI68">
        <v>7330.77074074074</v>
      </c>
      <c r="EJ68">
        <v>17299.8111111111</v>
      </c>
      <c r="EK68">
        <v>40.4141481481481</v>
      </c>
      <c r="EL68">
        <v>41.3955555555555</v>
      </c>
      <c r="EM68">
        <v>40.1247777777778</v>
      </c>
      <c r="EN68">
        <v>40.5414444444444</v>
      </c>
      <c r="EO68">
        <v>39.0205555555556</v>
      </c>
      <c r="EP68">
        <v>1959.96296296296</v>
      </c>
      <c r="EQ68">
        <v>39.9974074074074</v>
      </c>
      <c r="ER68">
        <v>0</v>
      </c>
      <c r="ES68">
        <v>1680982281.9</v>
      </c>
      <c r="ET68">
        <v>0</v>
      </c>
      <c r="EU68">
        <v>2.296152</v>
      </c>
      <c r="EV68">
        <v>-0.619584612231418</v>
      </c>
      <c r="EW68">
        <v>-11.1538461365946</v>
      </c>
      <c r="EX68">
        <v>7330.7256</v>
      </c>
      <c r="EY68">
        <v>15</v>
      </c>
      <c r="EZ68">
        <v>0</v>
      </c>
      <c r="FA68" t="s">
        <v>409</v>
      </c>
      <c r="FB68">
        <v>1510803016.6</v>
      </c>
      <c r="FC68">
        <v>1510803015.6</v>
      </c>
      <c r="FD68">
        <v>0</v>
      </c>
      <c r="FE68">
        <v>-0.153</v>
      </c>
      <c r="FF68">
        <v>-0.016</v>
      </c>
      <c r="FG68">
        <v>6.925</v>
      </c>
      <c r="FH68">
        <v>0.526</v>
      </c>
      <c r="FI68">
        <v>420</v>
      </c>
      <c r="FJ68">
        <v>25</v>
      </c>
      <c r="FK68">
        <v>0.25</v>
      </c>
      <c r="FL68">
        <v>0.13</v>
      </c>
      <c r="FM68">
        <v>0.506842625</v>
      </c>
      <c r="FN68">
        <v>0.0189836510318937</v>
      </c>
      <c r="FO68">
        <v>0.001934276501531</v>
      </c>
      <c r="FP68">
        <v>1</v>
      </c>
      <c r="FQ68">
        <v>1</v>
      </c>
      <c r="FR68">
        <v>1</v>
      </c>
      <c r="FS68" t="s">
        <v>410</v>
      </c>
      <c r="FT68">
        <v>2.97408</v>
      </c>
      <c r="FU68">
        <v>2.75393</v>
      </c>
      <c r="FV68">
        <v>0.146423</v>
      </c>
      <c r="FW68">
        <v>0.150847</v>
      </c>
      <c r="FX68">
        <v>0.0518196</v>
      </c>
      <c r="FY68">
        <v>0.0501302</v>
      </c>
      <c r="FZ68">
        <v>33213.3</v>
      </c>
      <c r="GA68">
        <v>36048.9</v>
      </c>
      <c r="GB68">
        <v>35260.9</v>
      </c>
      <c r="GC68">
        <v>38500.6</v>
      </c>
      <c r="GD68">
        <v>47369.6</v>
      </c>
      <c r="GE68">
        <v>52778.6</v>
      </c>
      <c r="GF68">
        <v>55037.5</v>
      </c>
      <c r="GG68">
        <v>61695.1</v>
      </c>
      <c r="GH68">
        <v>1.99393</v>
      </c>
      <c r="GI68">
        <v>1.80845</v>
      </c>
      <c r="GJ68">
        <v>0.0632964</v>
      </c>
      <c r="GK68">
        <v>0</v>
      </c>
      <c r="GL68">
        <v>18.985</v>
      </c>
      <c r="GM68">
        <v>999.9</v>
      </c>
      <c r="GN68">
        <v>41.222</v>
      </c>
      <c r="GO68">
        <v>30.746</v>
      </c>
      <c r="GP68">
        <v>20.2979</v>
      </c>
      <c r="GQ68">
        <v>56.2507</v>
      </c>
      <c r="GR68">
        <v>49.992</v>
      </c>
      <c r="GS68">
        <v>1</v>
      </c>
      <c r="GT68">
        <v>-0.0743725</v>
      </c>
      <c r="GU68">
        <v>5.89005</v>
      </c>
      <c r="GV68">
        <v>20.0242</v>
      </c>
      <c r="GW68">
        <v>5.20321</v>
      </c>
      <c r="GX68">
        <v>12.0089</v>
      </c>
      <c r="GY68">
        <v>4.9758</v>
      </c>
      <c r="GZ68">
        <v>3.293</v>
      </c>
      <c r="HA68">
        <v>9999</v>
      </c>
      <c r="HB68">
        <v>999.9</v>
      </c>
      <c r="HC68">
        <v>9999</v>
      </c>
      <c r="HD68">
        <v>9999</v>
      </c>
      <c r="HE68">
        <v>1.86314</v>
      </c>
      <c r="HF68">
        <v>1.86813</v>
      </c>
      <c r="HG68">
        <v>1.8679</v>
      </c>
      <c r="HH68">
        <v>1.86904</v>
      </c>
      <c r="HI68">
        <v>1.86983</v>
      </c>
      <c r="HJ68">
        <v>1.86594</v>
      </c>
      <c r="HK68">
        <v>1.86706</v>
      </c>
      <c r="HL68">
        <v>1.86837</v>
      </c>
      <c r="HM68">
        <v>5</v>
      </c>
      <c r="HN68">
        <v>0</v>
      </c>
      <c r="HO68">
        <v>0</v>
      </c>
      <c r="HP68">
        <v>0</v>
      </c>
      <c r="HQ68" t="s">
        <v>411</v>
      </c>
      <c r="HR68" t="s">
        <v>412</v>
      </c>
      <c r="HS68" t="s">
        <v>413</v>
      </c>
      <c r="HT68" t="s">
        <v>413</v>
      </c>
      <c r="HU68" t="s">
        <v>413</v>
      </c>
      <c r="HV68" t="s">
        <v>413</v>
      </c>
      <c r="HW68">
        <v>0</v>
      </c>
      <c r="HX68">
        <v>100</v>
      </c>
      <c r="HY68">
        <v>100</v>
      </c>
      <c r="HZ68">
        <v>9.394</v>
      </c>
      <c r="IA68">
        <v>-0.007</v>
      </c>
      <c r="IB68">
        <v>4.20922237337541</v>
      </c>
      <c r="IC68">
        <v>0.00614860080401583</v>
      </c>
      <c r="ID68">
        <v>7.47005204250058e-07</v>
      </c>
      <c r="IE68">
        <v>-6.13614996760479e-10</v>
      </c>
      <c r="IF68">
        <v>0.00504884260515054</v>
      </c>
      <c r="IG68">
        <v>-0.0226463544028373</v>
      </c>
      <c r="IH68">
        <v>0.00259345603324487</v>
      </c>
      <c r="II68">
        <v>-3.18119573220187e-05</v>
      </c>
      <c r="IJ68">
        <v>-2</v>
      </c>
      <c r="IK68">
        <v>1777</v>
      </c>
      <c r="IL68">
        <v>0</v>
      </c>
      <c r="IM68">
        <v>26</v>
      </c>
      <c r="IN68">
        <v>-117.2</v>
      </c>
      <c r="IO68">
        <v>-117.2</v>
      </c>
      <c r="IP68">
        <v>1.82251</v>
      </c>
      <c r="IQ68">
        <v>2.62329</v>
      </c>
      <c r="IR68">
        <v>1.54785</v>
      </c>
      <c r="IS68">
        <v>2.30347</v>
      </c>
      <c r="IT68">
        <v>1.34644</v>
      </c>
      <c r="IU68">
        <v>2.27661</v>
      </c>
      <c r="IV68">
        <v>34.3042</v>
      </c>
      <c r="IW68">
        <v>24.1751</v>
      </c>
      <c r="IX68">
        <v>18</v>
      </c>
      <c r="IY68">
        <v>501.356</v>
      </c>
      <c r="IZ68">
        <v>386.515</v>
      </c>
      <c r="JA68">
        <v>12.015</v>
      </c>
      <c r="JB68">
        <v>26.0244</v>
      </c>
      <c r="JC68">
        <v>29.9999</v>
      </c>
      <c r="JD68">
        <v>26.0953</v>
      </c>
      <c r="JE68">
        <v>26.0496</v>
      </c>
      <c r="JF68">
        <v>36.6012</v>
      </c>
      <c r="JG68">
        <v>52.7134</v>
      </c>
      <c r="JH68">
        <v>0</v>
      </c>
      <c r="JI68">
        <v>12.0038</v>
      </c>
      <c r="JJ68">
        <v>877.558</v>
      </c>
      <c r="JK68">
        <v>8.75396</v>
      </c>
      <c r="JL68">
        <v>102.155</v>
      </c>
      <c r="JM68">
        <v>102.73</v>
      </c>
    </row>
    <row r="69" spans="1:273">
      <c r="A69">
        <v>53</v>
      </c>
      <c r="B69">
        <v>1510795990</v>
      </c>
      <c r="C69">
        <v>351.900000095367</v>
      </c>
      <c r="D69" t="s">
        <v>516</v>
      </c>
      <c r="E69" t="s">
        <v>517</v>
      </c>
      <c r="F69">
        <v>5</v>
      </c>
      <c r="G69" t="s">
        <v>405</v>
      </c>
      <c r="H69" t="s">
        <v>406</v>
      </c>
      <c r="I69">
        <v>1510795982.21429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869.6906123017</v>
      </c>
      <c r="AK69">
        <v>848.838054545455</v>
      </c>
      <c r="AL69">
        <v>3.33979484030018</v>
      </c>
      <c r="AM69">
        <v>64.0484108481649</v>
      </c>
      <c r="AN69">
        <f>(AP69 - AO69 + DI69*1E3/(8.314*(DK69+273.15)) * AR69/DH69 * AQ69) * DH69/(100*CV69) * 1000/(1000 - AP69)</f>
        <v>0</v>
      </c>
      <c r="AO69">
        <v>8.7705874659096</v>
      </c>
      <c r="AP69">
        <v>9.27895878787878</v>
      </c>
      <c r="AQ69">
        <v>-1.8464338432812e-05</v>
      </c>
      <c r="AR69">
        <v>108.117458872286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407</v>
      </c>
      <c r="AY69" t="s">
        <v>407</v>
      </c>
      <c r="AZ69">
        <v>0</v>
      </c>
      <c r="BA69">
        <v>0</v>
      </c>
      <c r="BB69">
        <f>1-AZ69/BA69</f>
        <v>0</v>
      </c>
      <c r="BC69">
        <v>0</v>
      </c>
      <c r="BD69" t="s">
        <v>407</v>
      </c>
      <c r="BE69" t="s">
        <v>407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407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2.96</v>
      </c>
      <c r="CW69">
        <v>0.5</v>
      </c>
      <c r="CX69" t="s">
        <v>408</v>
      </c>
      <c r="CY69">
        <v>2</v>
      </c>
      <c r="CZ69" t="b">
        <v>1</v>
      </c>
      <c r="DA69">
        <v>1510795982.21429</v>
      </c>
      <c r="DB69">
        <v>816.57275</v>
      </c>
      <c r="DC69">
        <v>845.048357142857</v>
      </c>
      <c r="DD69">
        <v>9.28164321428572</v>
      </c>
      <c r="DE69">
        <v>8.77265321428571</v>
      </c>
      <c r="DF69">
        <v>807.236392857143</v>
      </c>
      <c r="DG69">
        <v>9.28868</v>
      </c>
      <c r="DH69">
        <v>500.068928571429</v>
      </c>
      <c r="DI69">
        <v>90.3088714285715</v>
      </c>
      <c r="DJ69">
        <v>0.100002678571429</v>
      </c>
      <c r="DK69">
        <v>18.5550321428571</v>
      </c>
      <c r="DL69">
        <v>20.0279607142857</v>
      </c>
      <c r="DM69">
        <v>999.9</v>
      </c>
      <c r="DN69">
        <v>0</v>
      </c>
      <c r="DO69">
        <v>0</v>
      </c>
      <c r="DP69">
        <v>10004.3328571429</v>
      </c>
      <c r="DQ69">
        <v>0</v>
      </c>
      <c r="DR69">
        <v>9.94952571428571</v>
      </c>
      <c r="DS69">
        <v>-28.475525</v>
      </c>
      <c r="DT69">
        <v>824.222892857143</v>
      </c>
      <c r="DU69">
        <v>852.527214285714</v>
      </c>
      <c r="DV69">
        <v>0.50899</v>
      </c>
      <c r="DW69">
        <v>845.048357142857</v>
      </c>
      <c r="DX69">
        <v>8.77265321428571</v>
      </c>
      <c r="DY69">
        <v>0.838214607142857</v>
      </c>
      <c r="DZ69">
        <v>0.792248357142857</v>
      </c>
      <c r="EA69">
        <v>4.37147714285714</v>
      </c>
      <c r="EB69">
        <v>3.56916642857143</v>
      </c>
      <c r="EC69">
        <v>1999.99214285714</v>
      </c>
      <c r="ED69">
        <v>0.980002214285714</v>
      </c>
      <c r="EE69">
        <v>0.0199975714285714</v>
      </c>
      <c r="EF69">
        <v>0</v>
      </c>
      <c r="EG69">
        <v>2.28057857142857</v>
      </c>
      <c r="EH69">
        <v>0</v>
      </c>
      <c r="EI69">
        <v>7329.99785714286</v>
      </c>
      <c r="EJ69">
        <v>17300.0821428571</v>
      </c>
      <c r="EK69">
        <v>40.4886071428571</v>
      </c>
      <c r="EL69">
        <v>41.4595714285714</v>
      </c>
      <c r="EM69">
        <v>40.1984642857143</v>
      </c>
      <c r="EN69">
        <v>40.6248214285714</v>
      </c>
      <c r="EO69">
        <v>39.089</v>
      </c>
      <c r="EP69">
        <v>1959.99642857143</v>
      </c>
      <c r="EQ69">
        <v>39.9946428571429</v>
      </c>
      <c r="ER69">
        <v>0</v>
      </c>
      <c r="ES69">
        <v>1680982286.7</v>
      </c>
      <c r="ET69">
        <v>0</v>
      </c>
      <c r="EU69">
        <v>2.283816</v>
      </c>
      <c r="EV69">
        <v>-0.0969230751104852</v>
      </c>
      <c r="EW69">
        <v>-14.6423076846646</v>
      </c>
      <c r="EX69">
        <v>7329.8256</v>
      </c>
      <c r="EY69">
        <v>15</v>
      </c>
      <c r="EZ69">
        <v>0</v>
      </c>
      <c r="FA69" t="s">
        <v>409</v>
      </c>
      <c r="FB69">
        <v>1510803016.6</v>
      </c>
      <c r="FC69">
        <v>1510803015.6</v>
      </c>
      <c r="FD69">
        <v>0</v>
      </c>
      <c r="FE69">
        <v>-0.153</v>
      </c>
      <c r="FF69">
        <v>-0.016</v>
      </c>
      <c r="FG69">
        <v>6.925</v>
      </c>
      <c r="FH69">
        <v>0.526</v>
      </c>
      <c r="FI69">
        <v>420</v>
      </c>
      <c r="FJ69">
        <v>25</v>
      </c>
      <c r="FK69">
        <v>0.25</v>
      </c>
      <c r="FL69">
        <v>0.13</v>
      </c>
      <c r="FM69">
        <v>0.507956</v>
      </c>
      <c r="FN69">
        <v>0.020012037523451</v>
      </c>
      <c r="FO69">
        <v>0.00201601783226241</v>
      </c>
      <c r="FP69">
        <v>1</v>
      </c>
      <c r="FQ69">
        <v>1</v>
      </c>
      <c r="FR69">
        <v>1</v>
      </c>
      <c r="FS69" t="s">
        <v>410</v>
      </c>
      <c r="FT69">
        <v>2.97403</v>
      </c>
      <c r="FU69">
        <v>2.75393</v>
      </c>
      <c r="FV69">
        <v>0.148381</v>
      </c>
      <c r="FW69">
        <v>0.152793</v>
      </c>
      <c r="FX69">
        <v>0.0518076</v>
      </c>
      <c r="FY69">
        <v>0.0501255</v>
      </c>
      <c r="FZ69">
        <v>33137.3</v>
      </c>
      <c r="GA69">
        <v>35966.5</v>
      </c>
      <c r="GB69">
        <v>35261</v>
      </c>
      <c r="GC69">
        <v>38500.7</v>
      </c>
      <c r="GD69">
        <v>47370</v>
      </c>
      <c r="GE69">
        <v>52778.9</v>
      </c>
      <c r="GF69">
        <v>55037.2</v>
      </c>
      <c r="GG69">
        <v>61695.2</v>
      </c>
      <c r="GH69">
        <v>1.99433</v>
      </c>
      <c r="GI69">
        <v>1.8088</v>
      </c>
      <c r="GJ69">
        <v>0.0636131</v>
      </c>
      <c r="GK69">
        <v>0</v>
      </c>
      <c r="GL69">
        <v>18.9821</v>
      </c>
      <c r="GM69">
        <v>999.9</v>
      </c>
      <c r="GN69">
        <v>41.222</v>
      </c>
      <c r="GO69">
        <v>30.746</v>
      </c>
      <c r="GP69">
        <v>20.2962</v>
      </c>
      <c r="GQ69">
        <v>56.0507</v>
      </c>
      <c r="GR69">
        <v>50.3566</v>
      </c>
      <c r="GS69">
        <v>1</v>
      </c>
      <c r="GT69">
        <v>-0.0743547</v>
      </c>
      <c r="GU69">
        <v>5.90729</v>
      </c>
      <c r="GV69">
        <v>20.0235</v>
      </c>
      <c r="GW69">
        <v>5.20321</v>
      </c>
      <c r="GX69">
        <v>12.0088</v>
      </c>
      <c r="GY69">
        <v>4.9757</v>
      </c>
      <c r="GZ69">
        <v>3.29295</v>
      </c>
      <c r="HA69">
        <v>9999</v>
      </c>
      <c r="HB69">
        <v>999.9</v>
      </c>
      <c r="HC69">
        <v>9999</v>
      </c>
      <c r="HD69">
        <v>9999</v>
      </c>
      <c r="HE69">
        <v>1.86316</v>
      </c>
      <c r="HF69">
        <v>1.86813</v>
      </c>
      <c r="HG69">
        <v>1.86789</v>
      </c>
      <c r="HH69">
        <v>1.86904</v>
      </c>
      <c r="HI69">
        <v>1.86984</v>
      </c>
      <c r="HJ69">
        <v>1.86593</v>
      </c>
      <c r="HK69">
        <v>1.86704</v>
      </c>
      <c r="HL69">
        <v>1.86836</v>
      </c>
      <c r="HM69">
        <v>5</v>
      </c>
      <c r="HN69">
        <v>0</v>
      </c>
      <c r="HO69">
        <v>0</v>
      </c>
      <c r="HP69">
        <v>0</v>
      </c>
      <c r="HQ69" t="s">
        <v>411</v>
      </c>
      <c r="HR69" t="s">
        <v>412</v>
      </c>
      <c r="HS69" t="s">
        <v>413</v>
      </c>
      <c r="HT69" t="s">
        <v>413</v>
      </c>
      <c r="HU69" t="s">
        <v>413</v>
      </c>
      <c r="HV69" t="s">
        <v>413</v>
      </c>
      <c r="HW69">
        <v>0</v>
      </c>
      <c r="HX69">
        <v>100</v>
      </c>
      <c r="HY69">
        <v>100</v>
      </c>
      <c r="HZ69">
        <v>9.496</v>
      </c>
      <c r="IA69">
        <v>-0.0071</v>
      </c>
      <c r="IB69">
        <v>4.20922237337541</v>
      </c>
      <c r="IC69">
        <v>0.00614860080401583</v>
      </c>
      <c r="ID69">
        <v>7.47005204250058e-07</v>
      </c>
      <c r="IE69">
        <v>-6.13614996760479e-10</v>
      </c>
      <c r="IF69">
        <v>0.00504884260515054</v>
      </c>
      <c r="IG69">
        <v>-0.0226463544028373</v>
      </c>
      <c r="IH69">
        <v>0.00259345603324487</v>
      </c>
      <c r="II69">
        <v>-3.18119573220187e-05</v>
      </c>
      <c r="IJ69">
        <v>-2</v>
      </c>
      <c r="IK69">
        <v>1777</v>
      </c>
      <c r="IL69">
        <v>0</v>
      </c>
      <c r="IM69">
        <v>26</v>
      </c>
      <c r="IN69">
        <v>-117.1</v>
      </c>
      <c r="IO69">
        <v>-117.1</v>
      </c>
      <c r="IP69">
        <v>1.85303</v>
      </c>
      <c r="IQ69">
        <v>2.62695</v>
      </c>
      <c r="IR69">
        <v>1.54785</v>
      </c>
      <c r="IS69">
        <v>2.30347</v>
      </c>
      <c r="IT69">
        <v>1.34644</v>
      </c>
      <c r="IU69">
        <v>2.31201</v>
      </c>
      <c r="IV69">
        <v>34.2814</v>
      </c>
      <c r="IW69">
        <v>24.1751</v>
      </c>
      <c r="IX69">
        <v>18</v>
      </c>
      <c r="IY69">
        <v>501.594</v>
      </c>
      <c r="IZ69">
        <v>386.683</v>
      </c>
      <c r="JA69">
        <v>11.9908</v>
      </c>
      <c r="JB69">
        <v>26.0218</v>
      </c>
      <c r="JC69">
        <v>29.9999</v>
      </c>
      <c r="JD69">
        <v>26.0926</v>
      </c>
      <c r="JE69">
        <v>26.0468</v>
      </c>
      <c r="JF69">
        <v>37.123</v>
      </c>
      <c r="JG69">
        <v>52.7134</v>
      </c>
      <c r="JH69">
        <v>0</v>
      </c>
      <c r="JI69">
        <v>11.9753</v>
      </c>
      <c r="JJ69">
        <v>890.987</v>
      </c>
      <c r="JK69">
        <v>8.75512</v>
      </c>
      <c r="JL69">
        <v>102.155</v>
      </c>
      <c r="JM69">
        <v>102.73</v>
      </c>
    </row>
    <row r="70" spans="1:273">
      <c r="A70">
        <v>54</v>
      </c>
      <c r="B70">
        <v>1510795995</v>
      </c>
      <c r="C70">
        <v>356.900000095367</v>
      </c>
      <c r="D70" t="s">
        <v>518</v>
      </c>
      <c r="E70" t="s">
        <v>519</v>
      </c>
      <c r="F70">
        <v>5</v>
      </c>
      <c r="G70" t="s">
        <v>405</v>
      </c>
      <c r="H70" t="s">
        <v>406</v>
      </c>
      <c r="I70">
        <v>1510795987.5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887.129714202097</v>
      </c>
      <c r="AK70">
        <v>865.766654545455</v>
      </c>
      <c r="AL70">
        <v>3.38298020144822</v>
      </c>
      <c r="AM70">
        <v>64.0484108481649</v>
      </c>
      <c r="AN70">
        <f>(AP70 - AO70 + DI70*1E3/(8.314*(DK70+273.15)) * AR70/DH70 * AQ70) * DH70/(100*CV70) * 1000/(1000 - AP70)</f>
        <v>0</v>
      </c>
      <c r="AO70">
        <v>8.76956493942995</v>
      </c>
      <c r="AP70">
        <v>9.27885096969697</v>
      </c>
      <c r="AQ70">
        <v>2.6850985804578e-06</v>
      </c>
      <c r="AR70">
        <v>108.117458872286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407</v>
      </c>
      <c r="AY70" t="s">
        <v>407</v>
      </c>
      <c r="AZ70">
        <v>0</v>
      </c>
      <c r="BA70">
        <v>0</v>
      </c>
      <c r="BB70">
        <f>1-AZ70/BA70</f>
        <v>0</v>
      </c>
      <c r="BC70">
        <v>0</v>
      </c>
      <c r="BD70" t="s">
        <v>407</v>
      </c>
      <c r="BE70" t="s">
        <v>407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407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2.96</v>
      </c>
      <c r="CW70">
        <v>0.5</v>
      </c>
      <c r="CX70" t="s">
        <v>408</v>
      </c>
      <c r="CY70">
        <v>2</v>
      </c>
      <c r="CZ70" t="b">
        <v>1</v>
      </c>
      <c r="DA70">
        <v>1510795987.5</v>
      </c>
      <c r="DB70">
        <v>834.292037037037</v>
      </c>
      <c r="DC70">
        <v>862.98562962963</v>
      </c>
      <c r="DD70">
        <v>9.28065592592593</v>
      </c>
      <c r="DE70">
        <v>8.77077555555556</v>
      </c>
      <c r="DF70">
        <v>824.847555555555</v>
      </c>
      <c r="DG70">
        <v>9.28771074074074</v>
      </c>
      <c r="DH70">
        <v>500.074296296296</v>
      </c>
      <c r="DI70">
        <v>90.3089851851852</v>
      </c>
      <c r="DJ70">
        <v>0.100004325925926</v>
      </c>
      <c r="DK70">
        <v>18.5540925925926</v>
      </c>
      <c r="DL70">
        <v>20.0315185185185</v>
      </c>
      <c r="DM70">
        <v>999.9</v>
      </c>
      <c r="DN70">
        <v>0</v>
      </c>
      <c r="DO70">
        <v>0</v>
      </c>
      <c r="DP70">
        <v>9996.01851851852</v>
      </c>
      <c r="DQ70">
        <v>0</v>
      </c>
      <c r="DR70">
        <v>9.95925518518519</v>
      </c>
      <c r="DS70">
        <v>-28.6935518518519</v>
      </c>
      <c r="DT70">
        <v>842.107296296296</v>
      </c>
      <c r="DU70">
        <v>870.62162962963</v>
      </c>
      <c r="DV70">
        <v>0.509880814814815</v>
      </c>
      <c r="DW70">
        <v>862.98562962963</v>
      </c>
      <c r="DX70">
        <v>8.77077555555556</v>
      </c>
      <c r="DY70">
        <v>0.838126666666667</v>
      </c>
      <c r="DZ70">
        <v>0.792079814814815</v>
      </c>
      <c r="EA70">
        <v>4.36997888888889</v>
      </c>
      <c r="EB70">
        <v>3.56615148148148</v>
      </c>
      <c r="EC70">
        <v>1999.96333333333</v>
      </c>
      <c r="ED70">
        <v>0.980002555555555</v>
      </c>
      <c r="EE70">
        <v>0.0199972074074074</v>
      </c>
      <c r="EF70">
        <v>0</v>
      </c>
      <c r="EG70">
        <v>2.27426296296296</v>
      </c>
      <c r="EH70">
        <v>0</v>
      </c>
      <c r="EI70">
        <v>7328.33185185185</v>
      </c>
      <c r="EJ70">
        <v>17299.8518518519</v>
      </c>
      <c r="EK70">
        <v>40.5715555555555</v>
      </c>
      <c r="EL70">
        <v>41.5251481481482</v>
      </c>
      <c r="EM70">
        <v>40.2798888888889</v>
      </c>
      <c r="EN70">
        <v>40.7173703703704</v>
      </c>
      <c r="EO70">
        <v>39.1640740740741</v>
      </c>
      <c r="EP70">
        <v>1959.97111111111</v>
      </c>
      <c r="EQ70">
        <v>39.9911111111111</v>
      </c>
      <c r="ER70">
        <v>0</v>
      </c>
      <c r="ES70">
        <v>1680982291.5</v>
      </c>
      <c r="ET70">
        <v>0</v>
      </c>
      <c r="EU70">
        <v>2.27056</v>
      </c>
      <c r="EV70">
        <v>0.277723081941092</v>
      </c>
      <c r="EW70">
        <v>-17.4884615195186</v>
      </c>
      <c r="EX70">
        <v>7328.3636</v>
      </c>
      <c r="EY70">
        <v>15</v>
      </c>
      <c r="EZ70">
        <v>0</v>
      </c>
      <c r="FA70" t="s">
        <v>409</v>
      </c>
      <c r="FB70">
        <v>1510803016.6</v>
      </c>
      <c r="FC70">
        <v>1510803015.6</v>
      </c>
      <c r="FD70">
        <v>0</v>
      </c>
      <c r="FE70">
        <v>-0.153</v>
      </c>
      <c r="FF70">
        <v>-0.016</v>
      </c>
      <c r="FG70">
        <v>6.925</v>
      </c>
      <c r="FH70">
        <v>0.526</v>
      </c>
      <c r="FI70">
        <v>420</v>
      </c>
      <c r="FJ70">
        <v>25</v>
      </c>
      <c r="FK70">
        <v>0.25</v>
      </c>
      <c r="FL70">
        <v>0.13</v>
      </c>
      <c r="FM70">
        <v>0.508933075</v>
      </c>
      <c r="FN70">
        <v>0.0111703452157583</v>
      </c>
      <c r="FO70">
        <v>0.00144689236620248</v>
      </c>
      <c r="FP70">
        <v>1</v>
      </c>
      <c r="FQ70">
        <v>1</v>
      </c>
      <c r="FR70">
        <v>1</v>
      </c>
      <c r="FS70" t="s">
        <v>410</v>
      </c>
      <c r="FT70">
        <v>2.97394</v>
      </c>
      <c r="FU70">
        <v>2.75383</v>
      </c>
      <c r="FV70">
        <v>0.150323</v>
      </c>
      <c r="FW70">
        <v>0.154651</v>
      </c>
      <c r="FX70">
        <v>0.0518073</v>
      </c>
      <c r="FY70">
        <v>0.0501122</v>
      </c>
      <c r="FZ70">
        <v>33061.9</v>
      </c>
      <c r="GA70">
        <v>35888.1</v>
      </c>
      <c r="GB70">
        <v>35261.1</v>
      </c>
      <c r="GC70">
        <v>38501.1</v>
      </c>
      <c r="GD70">
        <v>47370.4</v>
      </c>
      <c r="GE70">
        <v>52779.9</v>
      </c>
      <c r="GF70">
        <v>55037.6</v>
      </c>
      <c r="GG70">
        <v>61695.3</v>
      </c>
      <c r="GH70">
        <v>1.99385</v>
      </c>
      <c r="GI70">
        <v>1.80872</v>
      </c>
      <c r="GJ70">
        <v>0.0643358</v>
      </c>
      <c r="GK70">
        <v>0</v>
      </c>
      <c r="GL70">
        <v>18.9813</v>
      </c>
      <c r="GM70">
        <v>999.9</v>
      </c>
      <c r="GN70">
        <v>41.222</v>
      </c>
      <c r="GO70">
        <v>30.746</v>
      </c>
      <c r="GP70">
        <v>20.2953</v>
      </c>
      <c r="GQ70">
        <v>56.3007</v>
      </c>
      <c r="GR70">
        <v>50.3966</v>
      </c>
      <c r="GS70">
        <v>1</v>
      </c>
      <c r="GT70">
        <v>-0.074403</v>
      </c>
      <c r="GU70">
        <v>5.96376</v>
      </c>
      <c r="GV70">
        <v>20.0218</v>
      </c>
      <c r="GW70">
        <v>5.20336</v>
      </c>
      <c r="GX70">
        <v>12.0077</v>
      </c>
      <c r="GY70">
        <v>4.97575</v>
      </c>
      <c r="GZ70">
        <v>3.293</v>
      </c>
      <c r="HA70">
        <v>9999</v>
      </c>
      <c r="HB70">
        <v>999.9</v>
      </c>
      <c r="HC70">
        <v>9999</v>
      </c>
      <c r="HD70">
        <v>9999</v>
      </c>
      <c r="HE70">
        <v>1.86313</v>
      </c>
      <c r="HF70">
        <v>1.86813</v>
      </c>
      <c r="HG70">
        <v>1.86789</v>
      </c>
      <c r="HH70">
        <v>1.86904</v>
      </c>
      <c r="HI70">
        <v>1.86985</v>
      </c>
      <c r="HJ70">
        <v>1.86595</v>
      </c>
      <c r="HK70">
        <v>1.86704</v>
      </c>
      <c r="HL70">
        <v>1.86836</v>
      </c>
      <c r="HM70">
        <v>5</v>
      </c>
      <c r="HN70">
        <v>0</v>
      </c>
      <c r="HO70">
        <v>0</v>
      </c>
      <c r="HP70">
        <v>0</v>
      </c>
      <c r="HQ70" t="s">
        <v>411</v>
      </c>
      <c r="HR70" t="s">
        <v>412</v>
      </c>
      <c r="HS70" t="s">
        <v>413</v>
      </c>
      <c r="HT70" t="s">
        <v>413</v>
      </c>
      <c r="HU70" t="s">
        <v>413</v>
      </c>
      <c r="HV70" t="s">
        <v>413</v>
      </c>
      <c r="HW70">
        <v>0</v>
      </c>
      <c r="HX70">
        <v>100</v>
      </c>
      <c r="HY70">
        <v>100</v>
      </c>
      <c r="HZ70">
        <v>9.597</v>
      </c>
      <c r="IA70">
        <v>-0.0071</v>
      </c>
      <c r="IB70">
        <v>4.20922237337541</v>
      </c>
      <c r="IC70">
        <v>0.00614860080401583</v>
      </c>
      <c r="ID70">
        <v>7.47005204250058e-07</v>
      </c>
      <c r="IE70">
        <v>-6.13614996760479e-10</v>
      </c>
      <c r="IF70">
        <v>0.00504884260515054</v>
      </c>
      <c r="IG70">
        <v>-0.0226463544028373</v>
      </c>
      <c r="IH70">
        <v>0.00259345603324487</v>
      </c>
      <c r="II70">
        <v>-3.18119573220187e-05</v>
      </c>
      <c r="IJ70">
        <v>-2</v>
      </c>
      <c r="IK70">
        <v>1777</v>
      </c>
      <c r="IL70">
        <v>0</v>
      </c>
      <c r="IM70">
        <v>26</v>
      </c>
      <c r="IN70">
        <v>-117</v>
      </c>
      <c r="IO70">
        <v>-117</v>
      </c>
      <c r="IP70">
        <v>1.87744</v>
      </c>
      <c r="IQ70">
        <v>2.62451</v>
      </c>
      <c r="IR70">
        <v>1.54785</v>
      </c>
      <c r="IS70">
        <v>2.30347</v>
      </c>
      <c r="IT70">
        <v>1.34644</v>
      </c>
      <c r="IU70">
        <v>2.30103</v>
      </c>
      <c r="IV70">
        <v>34.2814</v>
      </c>
      <c r="IW70">
        <v>24.1751</v>
      </c>
      <c r="IX70">
        <v>18</v>
      </c>
      <c r="IY70">
        <v>501.256</v>
      </c>
      <c r="IZ70">
        <v>386.625</v>
      </c>
      <c r="JA70">
        <v>11.9618</v>
      </c>
      <c r="JB70">
        <v>26.0195</v>
      </c>
      <c r="JC70">
        <v>29.9999</v>
      </c>
      <c r="JD70">
        <v>26.0898</v>
      </c>
      <c r="JE70">
        <v>26.0441</v>
      </c>
      <c r="JF70">
        <v>37.6188</v>
      </c>
      <c r="JG70">
        <v>52.7134</v>
      </c>
      <c r="JH70">
        <v>0</v>
      </c>
      <c r="JI70">
        <v>11.9426</v>
      </c>
      <c r="JJ70">
        <v>904.38</v>
      </c>
      <c r="JK70">
        <v>8.75512</v>
      </c>
      <c r="JL70">
        <v>102.155</v>
      </c>
      <c r="JM70">
        <v>102.731</v>
      </c>
    </row>
    <row r="71" spans="1:273">
      <c r="A71">
        <v>55</v>
      </c>
      <c r="B71">
        <v>1510796000</v>
      </c>
      <c r="C71">
        <v>361.900000095367</v>
      </c>
      <c r="D71" t="s">
        <v>520</v>
      </c>
      <c r="E71" t="s">
        <v>521</v>
      </c>
      <c r="F71">
        <v>5</v>
      </c>
      <c r="G71" t="s">
        <v>405</v>
      </c>
      <c r="H71" t="s">
        <v>406</v>
      </c>
      <c r="I71">
        <v>1510795992.21429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902.8527434013</v>
      </c>
      <c r="AK71">
        <v>882.144478787879</v>
      </c>
      <c r="AL71">
        <v>3.25351092761726</v>
      </c>
      <c r="AM71">
        <v>64.0484108481649</v>
      </c>
      <c r="AN71">
        <f>(AP71 - AO71 + DI71*1E3/(8.314*(DK71+273.15)) * AR71/DH71 * AQ71) * DH71/(100*CV71) * 1000/(1000 - AP71)</f>
        <v>0</v>
      </c>
      <c r="AO71">
        <v>8.76655904208337</v>
      </c>
      <c r="AP71">
        <v>9.27582709090909</v>
      </c>
      <c r="AQ71">
        <v>-2.25158915986579e-05</v>
      </c>
      <c r="AR71">
        <v>108.117458872286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407</v>
      </c>
      <c r="AY71" t="s">
        <v>407</v>
      </c>
      <c r="AZ71">
        <v>0</v>
      </c>
      <c r="BA71">
        <v>0</v>
      </c>
      <c r="BB71">
        <f>1-AZ71/BA71</f>
        <v>0</v>
      </c>
      <c r="BC71">
        <v>0</v>
      </c>
      <c r="BD71" t="s">
        <v>407</v>
      </c>
      <c r="BE71" t="s">
        <v>407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407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2.96</v>
      </c>
      <c r="CW71">
        <v>0.5</v>
      </c>
      <c r="CX71" t="s">
        <v>408</v>
      </c>
      <c r="CY71">
        <v>2</v>
      </c>
      <c r="CZ71" t="b">
        <v>1</v>
      </c>
      <c r="DA71">
        <v>1510795992.21429</v>
      </c>
      <c r="DB71">
        <v>850.014821428572</v>
      </c>
      <c r="DC71">
        <v>878.443821428571</v>
      </c>
      <c r="DD71">
        <v>9.27901928571429</v>
      </c>
      <c r="DE71">
        <v>8.7688875</v>
      </c>
      <c r="DF71">
        <v>840.474714285714</v>
      </c>
      <c r="DG71">
        <v>9.2861025</v>
      </c>
      <c r="DH71">
        <v>500.066928571429</v>
      </c>
      <c r="DI71">
        <v>90.3088607142857</v>
      </c>
      <c r="DJ71">
        <v>0.0999821428571429</v>
      </c>
      <c r="DK71">
        <v>18.5547464285714</v>
      </c>
      <c r="DL71">
        <v>20.0349035714286</v>
      </c>
      <c r="DM71">
        <v>999.9</v>
      </c>
      <c r="DN71">
        <v>0</v>
      </c>
      <c r="DO71">
        <v>0</v>
      </c>
      <c r="DP71">
        <v>9984.21892857143</v>
      </c>
      <c r="DQ71">
        <v>0</v>
      </c>
      <c r="DR71">
        <v>9.95986785714286</v>
      </c>
      <c r="DS71">
        <v>-28.4289785714286</v>
      </c>
      <c r="DT71">
        <v>857.975964285714</v>
      </c>
      <c r="DU71">
        <v>886.214857142857</v>
      </c>
      <c r="DV71">
        <v>0.510132035714286</v>
      </c>
      <c r="DW71">
        <v>878.443821428571</v>
      </c>
      <c r="DX71">
        <v>8.7688875</v>
      </c>
      <c r="DY71">
        <v>0.837977642857143</v>
      </c>
      <c r="DZ71">
        <v>0.79190825</v>
      </c>
      <c r="EA71">
        <v>4.36744285714286</v>
      </c>
      <c r="EB71">
        <v>3.56308035714286</v>
      </c>
      <c r="EC71">
        <v>1999.98392857143</v>
      </c>
      <c r="ED71">
        <v>0.980003285714286</v>
      </c>
      <c r="EE71">
        <v>0.0199964285714286</v>
      </c>
      <c r="EF71">
        <v>0</v>
      </c>
      <c r="EG71">
        <v>2.31501785714286</v>
      </c>
      <c r="EH71">
        <v>0</v>
      </c>
      <c r="EI71">
        <v>7327.19857142857</v>
      </c>
      <c r="EJ71">
        <v>17300.0321428571</v>
      </c>
      <c r="EK71">
        <v>40.6448571428571</v>
      </c>
      <c r="EL71">
        <v>41.589</v>
      </c>
      <c r="EM71">
        <v>40.3524285714286</v>
      </c>
      <c r="EN71">
        <v>40.8010714285714</v>
      </c>
      <c r="EO71">
        <v>39.2318571428571</v>
      </c>
      <c r="EP71">
        <v>1959.99357142857</v>
      </c>
      <c r="EQ71">
        <v>39.9903571428571</v>
      </c>
      <c r="ER71">
        <v>0</v>
      </c>
      <c r="ES71">
        <v>1680982296.9</v>
      </c>
      <c r="ET71">
        <v>0</v>
      </c>
      <c r="EU71">
        <v>2.31502692307692</v>
      </c>
      <c r="EV71">
        <v>0.153767526340467</v>
      </c>
      <c r="EW71">
        <v>-16.2745299196187</v>
      </c>
      <c r="EX71">
        <v>7327.13961538462</v>
      </c>
      <c r="EY71">
        <v>15</v>
      </c>
      <c r="EZ71">
        <v>0</v>
      </c>
      <c r="FA71" t="s">
        <v>409</v>
      </c>
      <c r="FB71">
        <v>1510803016.6</v>
      </c>
      <c r="FC71">
        <v>1510803015.6</v>
      </c>
      <c r="FD71">
        <v>0</v>
      </c>
      <c r="FE71">
        <v>-0.153</v>
      </c>
      <c r="FF71">
        <v>-0.016</v>
      </c>
      <c r="FG71">
        <v>6.925</v>
      </c>
      <c r="FH71">
        <v>0.526</v>
      </c>
      <c r="FI71">
        <v>420</v>
      </c>
      <c r="FJ71">
        <v>25</v>
      </c>
      <c r="FK71">
        <v>0.25</v>
      </c>
      <c r="FL71">
        <v>0.13</v>
      </c>
      <c r="FM71">
        <v>0.509940075</v>
      </c>
      <c r="FN71">
        <v>0.00514704315196958</v>
      </c>
      <c r="FO71">
        <v>0.000893025122476963</v>
      </c>
      <c r="FP71">
        <v>1</v>
      </c>
      <c r="FQ71">
        <v>1</v>
      </c>
      <c r="FR71">
        <v>1</v>
      </c>
      <c r="FS71" t="s">
        <v>410</v>
      </c>
      <c r="FT71">
        <v>2.97395</v>
      </c>
      <c r="FU71">
        <v>2.75375</v>
      </c>
      <c r="FV71">
        <v>0.152186</v>
      </c>
      <c r="FW71">
        <v>0.156465</v>
      </c>
      <c r="FX71">
        <v>0.0517937</v>
      </c>
      <c r="FY71">
        <v>0.0501079</v>
      </c>
      <c r="FZ71">
        <v>32989.6</v>
      </c>
      <c r="GA71">
        <v>35811.5</v>
      </c>
      <c r="GB71">
        <v>35261.3</v>
      </c>
      <c r="GC71">
        <v>38501.6</v>
      </c>
      <c r="GD71">
        <v>47371.2</v>
      </c>
      <c r="GE71">
        <v>52780.6</v>
      </c>
      <c r="GF71">
        <v>55037.6</v>
      </c>
      <c r="GG71">
        <v>61695.9</v>
      </c>
      <c r="GH71">
        <v>1.99417</v>
      </c>
      <c r="GI71">
        <v>1.8087</v>
      </c>
      <c r="GJ71">
        <v>0.0626594</v>
      </c>
      <c r="GK71">
        <v>0</v>
      </c>
      <c r="GL71">
        <v>18.9793</v>
      </c>
      <c r="GM71">
        <v>999.9</v>
      </c>
      <c r="GN71">
        <v>41.198</v>
      </c>
      <c r="GO71">
        <v>30.746</v>
      </c>
      <c r="GP71">
        <v>20.2854</v>
      </c>
      <c r="GQ71">
        <v>56.1907</v>
      </c>
      <c r="GR71">
        <v>50.0481</v>
      </c>
      <c r="GS71">
        <v>1</v>
      </c>
      <c r="GT71">
        <v>-0.0747536</v>
      </c>
      <c r="GU71">
        <v>6.04393</v>
      </c>
      <c r="GV71">
        <v>20.0189</v>
      </c>
      <c r="GW71">
        <v>5.20187</v>
      </c>
      <c r="GX71">
        <v>12.0073</v>
      </c>
      <c r="GY71">
        <v>4.9749</v>
      </c>
      <c r="GZ71">
        <v>3.29295</v>
      </c>
      <c r="HA71">
        <v>9999</v>
      </c>
      <c r="HB71">
        <v>999.9</v>
      </c>
      <c r="HC71">
        <v>9999</v>
      </c>
      <c r="HD71">
        <v>9999</v>
      </c>
      <c r="HE71">
        <v>1.86318</v>
      </c>
      <c r="HF71">
        <v>1.86813</v>
      </c>
      <c r="HG71">
        <v>1.8679</v>
      </c>
      <c r="HH71">
        <v>1.86903</v>
      </c>
      <c r="HI71">
        <v>1.86984</v>
      </c>
      <c r="HJ71">
        <v>1.86596</v>
      </c>
      <c r="HK71">
        <v>1.86706</v>
      </c>
      <c r="HL71">
        <v>1.86837</v>
      </c>
      <c r="HM71">
        <v>5</v>
      </c>
      <c r="HN71">
        <v>0</v>
      </c>
      <c r="HO71">
        <v>0</v>
      </c>
      <c r="HP71">
        <v>0</v>
      </c>
      <c r="HQ71" t="s">
        <v>411</v>
      </c>
      <c r="HR71" t="s">
        <v>412</v>
      </c>
      <c r="HS71" t="s">
        <v>413</v>
      </c>
      <c r="HT71" t="s">
        <v>413</v>
      </c>
      <c r="HU71" t="s">
        <v>413</v>
      </c>
      <c r="HV71" t="s">
        <v>413</v>
      </c>
      <c r="HW71">
        <v>0</v>
      </c>
      <c r="HX71">
        <v>100</v>
      </c>
      <c r="HY71">
        <v>100</v>
      </c>
      <c r="HZ71">
        <v>9.695</v>
      </c>
      <c r="IA71">
        <v>-0.0071</v>
      </c>
      <c r="IB71">
        <v>4.20922237337541</v>
      </c>
      <c r="IC71">
        <v>0.00614860080401583</v>
      </c>
      <c r="ID71">
        <v>7.47005204250058e-07</v>
      </c>
      <c r="IE71">
        <v>-6.13614996760479e-10</v>
      </c>
      <c r="IF71">
        <v>0.00504884260515054</v>
      </c>
      <c r="IG71">
        <v>-0.0226463544028373</v>
      </c>
      <c r="IH71">
        <v>0.00259345603324487</v>
      </c>
      <c r="II71">
        <v>-3.18119573220187e-05</v>
      </c>
      <c r="IJ71">
        <v>-2</v>
      </c>
      <c r="IK71">
        <v>1777</v>
      </c>
      <c r="IL71">
        <v>0</v>
      </c>
      <c r="IM71">
        <v>26</v>
      </c>
      <c r="IN71">
        <v>-116.9</v>
      </c>
      <c r="IO71">
        <v>-116.9</v>
      </c>
      <c r="IP71">
        <v>1.90674</v>
      </c>
      <c r="IQ71">
        <v>2.61841</v>
      </c>
      <c r="IR71">
        <v>1.54785</v>
      </c>
      <c r="IS71">
        <v>2.30347</v>
      </c>
      <c r="IT71">
        <v>1.34644</v>
      </c>
      <c r="IU71">
        <v>2.4231</v>
      </c>
      <c r="IV71">
        <v>34.2814</v>
      </c>
      <c r="IW71">
        <v>24.1838</v>
      </c>
      <c r="IX71">
        <v>18</v>
      </c>
      <c r="IY71">
        <v>501.449</v>
      </c>
      <c r="IZ71">
        <v>386.596</v>
      </c>
      <c r="JA71">
        <v>11.9269</v>
      </c>
      <c r="JB71">
        <v>26.0173</v>
      </c>
      <c r="JC71">
        <v>29.9999</v>
      </c>
      <c r="JD71">
        <v>26.0876</v>
      </c>
      <c r="JE71">
        <v>26.0419</v>
      </c>
      <c r="JF71">
        <v>38.2189</v>
      </c>
      <c r="JG71">
        <v>52.7134</v>
      </c>
      <c r="JH71">
        <v>0</v>
      </c>
      <c r="JI71">
        <v>11.8984</v>
      </c>
      <c r="JJ71">
        <v>924.543</v>
      </c>
      <c r="JK71">
        <v>8.75512</v>
      </c>
      <c r="JL71">
        <v>102.156</v>
      </c>
      <c r="JM71">
        <v>102.732</v>
      </c>
    </row>
    <row r="72" spans="1:273">
      <c r="A72">
        <v>56</v>
      </c>
      <c r="B72">
        <v>1510796005</v>
      </c>
      <c r="C72">
        <v>366.900000095367</v>
      </c>
      <c r="D72" t="s">
        <v>522</v>
      </c>
      <c r="E72" t="s">
        <v>523</v>
      </c>
      <c r="F72">
        <v>5</v>
      </c>
      <c r="G72" t="s">
        <v>405</v>
      </c>
      <c r="H72" t="s">
        <v>406</v>
      </c>
      <c r="I72">
        <v>1510795997.5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919.63884322375</v>
      </c>
      <c r="AK72">
        <v>898.697109090909</v>
      </c>
      <c r="AL72">
        <v>3.30962664149103</v>
      </c>
      <c r="AM72">
        <v>64.0484108481649</v>
      </c>
      <c r="AN72">
        <f>(AP72 - AO72 + DI72*1E3/(8.314*(DK72+273.15)) * AR72/DH72 * AQ72) * DH72/(100*CV72) * 1000/(1000 - AP72)</f>
        <v>0</v>
      </c>
      <c r="AO72">
        <v>8.76601831092775</v>
      </c>
      <c r="AP72">
        <v>9.27386921212121</v>
      </c>
      <c r="AQ72">
        <v>-7.28822250165702e-06</v>
      </c>
      <c r="AR72">
        <v>108.117458872286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407</v>
      </c>
      <c r="AY72" t="s">
        <v>407</v>
      </c>
      <c r="AZ72">
        <v>0</v>
      </c>
      <c r="BA72">
        <v>0</v>
      </c>
      <c r="BB72">
        <f>1-AZ72/BA72</f>
        <v>0</v>
      </c>
      <c r="BC72">
        <v>0</v>
      </c>
      <c r="BD72" t="s">
        <v>407</v>
      </c>
      <c r="BE72" t="s">
        <v>407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407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2.96</v>
      </c>
      <c r="CW72">
        <v>0.5</v>
      </c>
      <c r="CX72" t="s">
        <v>408</v>
      </c>
      <c r="CY72">
        <v>2</v>
      </c>
      <c r="CZ72" t="b">
        <v>1</v>
      </c>
      <c r="DA72">
        <v>1510795997.5</v>
      </c>
      <c r="DB72">
        <v>867.454740740741</v>
      </c>
      <c r="DC72">
        <v>895.855481481481</v>
      </c>
      <c r="DD72">
        <v>9.27713407407408</v>
      </c>
      <c r="DE72">
        <v>8.76725888888889</v>
      </c>
      <c r="DF72">
        <v>857.809185185185</v>
      </c>
      <c r="DG72">
        <v>9.28424962962963</v>
      </c>
      <c r="DH72">
        <v>500.076925925926</v>
      </c>
      <c r="DI72">
        <v>90.3080518518518</v>
      </c>
      <c r="DJ72">
        <v>0.100019985185185</v>
      </c>
      <c r="DK72">
        <v>18.5560592592593</v>
      </c>
      <c r="DL72">
        <v>20.0294592592593</v>
      </c>
      <c r="DM72">
        <v>999.9</v>
      </c>
      <c r="DN72">
        <v>0</v>
      </c>
      <c r="DO72">
        <v>0</v>
      </c>
      <c r="DP72">
        <v>9978.24111111111</v>
      </c>
      <c r="DQ72">
        <v>0</v>
      </c>
      <c r="DR72">
        <v>9.94924444444444</v>
      </c>
      <c r="DS72">
        <v>-28.4006111111111</v>
      </c>
      <c r="DT72">
        <v>875.577703703704</v>
      </c>
      <c r="DU72">
        <v>903.779037037037</v>
      </c>
      <c r="DV72">
        <v>0.509874481481481</v>
      </c>
      <c r="DW72">
        <v>895.855481481481</v>
      </c>
      <c r="DX72">
        <v>8.76725888888889</v>
      </c>
      <c r="DY72">
        <v>0.837799851851852</v>
      </c>
      <c r="DZ72">
        <v>0.791754074074074</v>
      </c>
      <c r="EA72">
        <v>4.36441407407407</v>
      </c>
      <c r="EB72">
        <v>3.56032037037037</v>
      </c>
      <c r="EC72">
        <v>1999.97222222222</v>
      </c>
      <c r="ED72">
        <v>0.980003888888889</v>
      </c>
      <c r="EE72">
        <v>0.0199957851851852</v>
      </c>
      <c r="EF72">
        <v>0</v>
      </c>
      <c r="EG72">
        <v>2.3054</v>
      </c>
      <c r="EH72">
        <v>0</v>
      </c>
      <c r="EI72">
        <v>7325.77111111111</v>
      </c>
      <c r="EJ72">
        <v>17299.9407407407</v>
      </c>
      <c r="EK72">
        <v>40.7335555555555</v>
      </c>
      <c r="EL72">
        <v>41.6501481481482</v>
      </c>
      <c r="EM72">
        <v>40.428</v>
      </c>
      <c r="EN72">
        <v>40.8886296296296</v>
      </c>
      <c r="EO72">
        <v>39.3053703703704</v>
      </c>
      <c r="EP72">
        <v>1959.98222222222</v>
      </c>
      <c r="EQ72">
        <v>39.99</v>
      </c>
      <c r="ER72">
        <v>0</v>
      </c>
      <c r="ES72">
        <v>1680982301.7</v>
      </c>
      <c r="ET72">
        <v>0</v>
      </c>
      <c r="EU72">
        <v>2.31511923076923</v>
      </c>
      <c r="EV72">
        <v>-0.130888889210813</v>
      </c>
      <c r="EW72">
        <v>-11.2594871954003</v>
      </c>
      <c r="EX72">
        <v>7325.86384615384</v>
      </c>
      <c r="EY72">
        <v>15</v>
      </c>
      <c r="EZ72">
        <v>0</v>
      </c>
      <c r="FA72" t="s">
        <v>409</v>
      </c>
      <c r="FB72">
        <v>1510803016.6</v>
      </c>
      <c r="FC72">
        <v>1510803015.6</v>
      </c>
      <c r="FD72">
        <v>0</v>
      </c>
      <c r="FE72">
        <v>-0.153</v>
      </c>
      <c r="FF72">
        <v>-0.016</v>
      </c>
      <c r="FG72">
        <v>6.925</v>
      </c>
      <c r="FH72">
        <v>0.526</v>
      </c>
      <c r="FI72">
        <v>420</v>
      </c>
      <c r="FJ72">
        <v>25</v>
      </c>
      <c r="FK72">
        <v>0.25</v>
      </c>
      <c r="FL72">
        <v>0.13</v>
      </c>
      <c r="FM72">
        <v>0.5099619</v>
      </c>
      <c r="FN72">
        <v>-0.00232536585366013</v>
      </c>
      <c r="FO72">
        <v>0.000865377166326913</v>
      </c>
      <c r="FP72">
        <v>1</v>
      </c>
      <c r="FQ72">
        <v>1</v>
      </c>
      <c r="FR72">
        <v>1</v>
      </c>
      <c r="FS72" t="s">
        <v>410</v>
      </c>
      <c r="FT72">
        <v>2.97399</v>
      </c>
      <c r="FU72">
        <v>2.75375</v>
      </c>
      <c r="FV72">
        <v>0.154056</v>
      </c>
      <c r="FW72">
        <v>0.15833</v>
      </c>
      <c r="FX72">
        <v>0.0517835</v>
      </c>
      <c r="FY72">
        <v>0.0501067</v>
      </c>
      <c r="FZ72">
        <v>32917</v>
      </c>
      <c r="GA72">
        <v>35732.4</v>
      </c>
      <c r="GB72">
        <v>35261.5</v>
      </c>
      <c r="GC72">
        <v>38501.6</v>
      </c>
      <c r="GD72">
        <v>47371.9</v>
      </c>
      <c r="GE72">
        <v>52781</v>
      </c>
      <c r="GF72">
        <v>55037.9</v>
      </c>
      <c r="GG72">
        <v>61696.2</v>
      </c>
      <c r="GH72">
        <v>1.99415</v>
      </c>
      <c r="GI72">
        <v>1.8089</v>
      </c>
      <c r="GJ72">
        <v>0.0628196</v>
      </c>
      <c r="GK72">
        <v>0</v>
      </c>
      <c r="GL72">
        <v>18.9768</v>
      </c>
      <c r="GM72">
        <v>999.9</v>
      </c>
      <c r="GN72">
        <v>41.222</v>
      </c>
      <c r="GO72">
        <v>30.746</v>
      </c>
      <c r="GP72">
        <v>20.2961</v>
      </c>
      <c r="GQ72">
        <v>56.3507</v>
      </c>
      <c r="GR72">
        <v>49.8157</v>
      </c>
      <c r="GS72">
        <v>1</v>
      </c>
      <c r="GT72">
        <v>-0.0748095</v>
      </c>
      <c r="GU72">
        <v>6.02886</v>
      </c>
      <c r="GV72">
        <v>20.0197</v>
      </c>
      <c r="GW72">
        <v>5.20276</v>
      </c>
      <c r="GX72">
        <v>12.0085</v>
      </c>
      <c r="GY72">
        <v>4.97565</v>
      </c>
      <c r="GZ72">
        <v>3.29295</v>
      </c>
      <c r="HA72">
        <v>9999</v>
      </c>
      <c r="HB72">
        <v>999.9</v>
      </c>
      <c r="HC72">
        <v>9999</v>
      </c>
      <c r="HD72">
        <v>9999</v>
      </c>
      <c r="HE72">
        <v>1.86314</v>
      </c>
      <c r="HF72">
        <v>1.86813</v>
      </c>
      <c r="HG72">
        <v>1.86795</v>
      </c>
      <c r="HH72">
        <v>1.86905</v>
      </c>
      <c r="HI72">
        <v>1.86986</v>
      </c>
      <c r="HJ72">
        <v>1.86595</v>
      </c>
      <c r="HK72">
        <v>1.86705</v>
      </c>
      <c r="HL72">
        <v>1.86835</v>
      </c>
      <c r="HM72">
        <v>5</v>
      </c>
      <c r="HN72">
        <v>0</v>
      </c>
      <c r="HO72">
        <v>0</v>
      </c>
      <c r="HP72">
        <v>0</v>
      </c>
      <c r="HQ72" t="s">
        <v>411</v>
      </c>
      <c r="HR72" t="s">
        <v>412</v>
      </c>
      <c r="HS72" t="s">
        <v>413</v>
      </c>
      <c r="HT72" t="s">
        <v>413</v>
      </c>
      <c r="HU72" t="s">
        <v>413</v>
      </c>
      <c r="HV72" t="s">
        <v>413</v>
      </c>
      <c r="HW72">
        <v>0</v>
      </c>
      <c r="HX72">
        <v>100</v>
      </c>
      <c r="HY72">
        <v>100</v>
      </c>
      <c r="HZ72">
        <v>9.794</v>
      </c>
      <c r="IA72">
        <v>-0.0072</v>
      </c>
      <c r="IB72">
        <v>4.20922237337541</v>
      </c>
      <c r="IC72">
        <v>0.00614860080401583</v>
      </c>
      <c r="ID72">
        <v>7.47005204250058e-07</v>
      </c>
      <c r="IE72">
        <v>-6.13614996760479e-10</v>
      </c>
      <c r="IF72">
        <v>0.00504884260515054</v>
      </c>
      <c r="IG72">
        <v>-0.0226463544028373</v>
      </c>
      <c r="IH72">
        <v>0.00259345603324487</v>
      </c>
      <c r="II72">
        <v>-3.18119573220187e-05</v>
      </c>
      <c r="IJ72">
        <v>-2</v>
      </c>
      <c r="IK72">
        <v>1777</v>
      </c>
      <c r="IL72">
        <v>0</v>
      </c>
      <c r="IM72">
        <v>26</v>
      </c>
      <c r="IN72">
        <v>-116.9</v>
      </c>
      <c r="IO72">
        <v>-116.8</v>
      </c>
      <c r="IP72">
        <v>1.93359</v>
      </c>
      <c r="IQ72">
        <v>2.60986</v>
      </c>
      <c r="IR72">
        <v>1.54785</v>
      </c>
      <c r="IS72">
        <v>2.30347</v>
      </c>
      <c r="IT72">
        <v>1.34644</v>
      </c>
      <c r="IU72">
        <v>2.42188</v>
      </c>
      <c r="IV72">
        <v>34.2814</v>
      </c>
      <c r="IW72">
        <v>24.1838</v>
      </c>
      <c r="IX72">
        <v>18</v>
      </c>
      <c r="IY72">
        <v>501.408</v>
      </c>
      <c r="IZ72">
        <v>386.688</v>
      </c>
      <c r="JA72">
        <v>11.8876</v>
      </c>
      <c r="JB72">
        <v>26.0151</v>
      </c>
      <c r="JC72">
        <v>30.0001</v>
      </c>
      <c r="JD72">
        <v>26.0849</v>
      </c>
      <c r="JE72">
        <v>26.0397</v>
      </c>
      <c r="JF72">
        <v>38.7401</v>
      </c>
      <c r="JG72">
        <v>52.7134</v>
      </c>
      <c r="JH72">
        <v>0</v>
      </c>
      <c r="JI72">
        <v>11.8791</v>
      </c>
      <c r="JJ72">
        <v>937.994</v>
      </c>
      <c r="JK72">
        <v>8.75512</v>
      </c>
      <c r="JL72">
        <v>102.156</v>
      </c>
      <c r="JM72">
        <v>102.732</v>
      </c>
    </row>
    <row r="73" spans="1:273">
      <c r="A73">
        <v>57</v>
      </c>
      <c r="B73">
        <v>1510796010</v>
      </c>
      <c r="C73">
        <v>371.900000095367</v>
      </c>
      <c r="D73" t="s">
        <v>524</v>
      </c>
      <c r="E73" t="s">
        <v>525</v>
      </c>
      <c r="F73">
        <v>5</v>
      </c>
      <c r="G73" t="s">
        <v>405</v>
      </c>
      <c r="H73" t="s">
        <v>406</v>
      </c>
      <c r="I73">
        <v>1510796002.21429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936.578691926215</v>
      </c>
      <c r="AK73">
        <v>915.444842424242</v>
      </c>
      <c r="AL73">
        <v>3.35651807000462</v>
      </c>
      <c r="AM73">
        <v>64.0484108481649</v>
      </c>
      <c r="AN73">
        <f>(AP73 - AO73 + DI73*1E3/(8.314*(DK73+273.15)) * AR73/DH73 * AQ73) * DH73/(100*CV73) * 1000/(1000 - AP73)</f>
        <v>0</v>
      </c>
      <c r="AO73">
        <v>8.76493042932596</v>
      </c>
      <c r="AP73">
        <v>9.27191721212121</v>
      </c>
      <c r="AQ73">
        <v>-9.84571743812022e-06</v>
      </c>
      <c r="AR73">
        <v>108.117458872286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407</v>
      </c>
      <c r="AY73" t="s">
        <v>407</v>
      </c>
      <c r="AZ73">
        <v>0</v>
      </c>
      <c r="BA73">
        <v>0</v>
      </c>
      <c r="BB73">
        <f>1-AZ73/BA73</f>
        <v>0</v>
      </c>
      <c r="BC73">
        <v>0</v>
      </c>
      <c r="BD73" t="s">
        <v>407</v>
      </c>
      <c r="BE73" t="s">
        <v>407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407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2.96</v>
      </c>
      <c r="CW73">
        <v>0.5</v>
      </c>
      <c r="CX73" t="s">
        <v>408</v>
      </c>
      <c r="CY73">
        <v>2</v>
      </c>
      <c r="CZ73" t="b">
        <v>1</v>
      </c>
      <c r="DA73">
        <v>1510796002.21429</v>
      </c>
      <c r="DB73">
        <v>882.945571428571</v>
      </c>
      <c r="DC73">
        <v>911.251107142857</v>
      </c>
      <c r="DD73">
        <v>9.27508785714286</v>
      </c>
      <c r="DE73">
        <v>8.76589321428571</v>
      </c>
      <c r="DF73">
        <v>873.206607142857</v>
      </c>
      <c r="DG73">
        <v>9.28223785714286</v>
      </c>
      <c r="DH73">
        <v>500.069928571429</v>
      </c>
      <c r="DI73">
        <v>90.3076535714286</v>
      </c>
      <c r="DJ73">
        <v>0.0999636142857143</v>
      </c>
      <c r="DK73">
        <v>18.5568178571429</v>
      </c>
      <c r="DL73">
        <v>20.0214321428571</v>
      </c>
      <c r="DM73">
        <v>999.9</v>
      </c>
      <c r="DN73">
        <v>0</v>
      </c>
      <c r="DO73">
        <v>0</v>
      </c>
      <c r="DP73">
        <v>9983.72928571429</v>
      </c>
      <c r="DQ73">
        <v>0</v>
      </c>
      <c r="DR73">
        <v>9.95075714285714</v>
      </c>
      <c r="DS73">
        <v>-28.3054357142857</v>
      </c>
      <c r="DT73">
        <v>891.21175</v>
      </c>
      <c r="DU73">
        <v>919.309607142857</v>
      </c>
      <c r="DV73">
        <v>0.509194107142857</v>
      </c>
      <c r="DW73">
        <v>911.251107142857</v>
      </c>
      <c r="DX73">
        <v>8.76589321428571</v>
      </c>
      <c r="DY73">
        <v>0.837611357142857</v>
      </c>
      <c r="DZ73">
        <v>0.791627214285714</v>
      </c>
      <c r="EA73">
        <v>4.36120285714286</v>
      </c>
      <c r="EB73">
        <v>3.55804857142857</v>
      </c>
      <c r="EC73">
        <v>1999.97892857143</v>
      </c>
      <c r="ED73">
        <v>0.980004464285714</v>
      </c>
      <c r="EE73">
        <v>0.0199951714285714</v>
      </c>
      <c r="EF73">
        <v>0</v>
      </c>
      <c r="EG73">
        <v>2.32210714285714</v>
      </c>
      <c r="EH73">
        <v>0</v>
      </c>
      <c r="EI73">
        <v>7325.03</v>
      </c>
      <c r="EJ73">
        <v>17299.9928571429</v>
      </c>
      <c r="EK73">
        <v>40.81225</v>
      </c>
      <c r="EL73">
        <v>41.714</v>
      </c>
      <c r="EM73">
        <v>40.4974642857143</v>
      </c>
      <c r="EN73">
        <v>40.96625</v>
      </c>
      <c r="EO73">
        <v>39.37475</v>
      </c>
      <c r="EP73">
        <v>1959.98892857143</v>
      </c>
      <c r="EQ73">
        <v>39.99</v>
      </c>
      <c r="ER73">
        <v>0</v>
      </c>
      <c r="ES73">
        <v>1680982306.5</v>
      </c>
      <c r="ET73">
        <v>0</v>
      </c>
      <c r="EU73">
        <v>2.31964615384615</v>
      </c>
      <c r="EV73">
        <v>0.760376070893729</v>
      </c>
      <c r="EW73">
        <v>-12.1921367400682</v>
      </c>
      <c r="EX73">
        <v>7325.06</v>
      </c>
      <c r="EY73">
        <v>15</v>
      </c>
      <c r="EZ73">
        <v>0</v>
      </c>
      <c r="FA73" t="s">
        <v>409</v>
      </c>
      <c r="FB73">
        <v>1510803016.6</v>
      </c>
      <c r="FC73">
        <v>1510803015.6</v>
      </c>
      <c r="FD73">
        <v>0</v>
      </c>
      <c r="FE73">
        <v>-0.153</v>
      </c>
      <c r="FF73">
        <v>-0.016</v>
      </c>
      <c r="FG73">
        <v>6.925</v>
      </c>
      <c r="FH73">
        <v>0.526</v>
      </c>
      <c r="FI73">
        <v>420</v>
      </c>
      <c r="FJ73">
        <v>25</v>
      </c>
      <c r="FK73">
        <v>0.25</v>
      </c>
      <c r="FL73">
        <v>0.13</v>
      </c>
      <c r="FM73">
        <v>0.5093981</v>
      </c>
      <c r="FN73">
        <v>-0.00757346341463419</v>
      </c>
      <c r="FO73">
        <v>0.00125267595171297</v>
      </c>
      <c r="FP73">
        <v>1</v>
      </c>
      <c r="FQ73">
        <v>1</v>
      </c>
      <c r="FR73">
        <v>1</v>
      </c>
      <c r="FS73" t="s">
        <v>410</v>
      </c>
      <c r="FT73">
        <v>2.97401</v>
      </c>
      <c r="FU73">
        <v>2.75375</v>
      </c>
      <c r="FV73">
        <v>0.155919</v>
      </c>
      <c r="FW73">
        <v>0.160109</v>
      </c>
      <c r="FX73">
        <v>0.0517754</v>
      </c>
      <c r="FY73">
        <v>0.0500999</v>
      </c>
      <c r="FZ73">
        <v>32844.9</v>
      </c>
      <c r="GA73">
        <v>35657.2</v>
      </c>
      <c r="GB73">
        <v>35261.8</v>
      </c>
      <c r="GC73">
        <v>38501.9</v>
      </c>
      <c r="GD73">
        <v>47373.1</v>
      </c>
      <c r="GE73">
        <v>52781.8</v>
      </c>
      <c r="GF73">
        <v>55038.6</v>
      </c>
      <c r="GG73">
        <v>61696.5</v>
      </c>
      <c r="GH73">
        <v>1.9942</v>
      </c>
      <c r="GI73">
        <v>1.80905</v>
      </c>
      <c r="GJ73">
        <v>0.0630617</v>
      </c>
      <c r="GK73">
        <v>0</v>
      </c>
      <c r="GL73">
        <v>18.9735</v>
      </c>
      <c r="GM73">
        <v>999.9</v>
      </c>
      <c r="GN73">
        <v>41.198</v>
      </c>
      <c r="GO73">
        <v>30.746</v>
      </c>
      <c r="GP73">
        <v>20.2841</v>
      </c>
      <c r="GQ73">
        <v>56.1807</v>
      </c>
      <c r="GR73">
        <v>49.9239</v>
      </c>
      <c r="GS73">
        <v>1</v>
      </c>
      <c r="GT73">
        <v>-0.074939</v>
      </c>
      <c r="GU73">
        <v>5.98675</v>
      </c>
      <c r="GV73">
        <v>20.0211</v>
      </c>
      <c r="GW73">
        <v>5.20246</v>
      </c>
      <c r="GX73">
        <v>12.0091</v>
      </c>
      <c r="GY73">
        <v>4.97565</v>
      </c>
      <c r="GZ73">
        <v>3.293</v>
      </c>
      <c r="HA73">
        <v>9999</v>
      </c>
      <c r="HB73">
        <v>999.9</v>
      </c>
      <c r="HC73">
        <v>9999</v>
      </c>
      <c r="HD73">
        <v>9999</v>
      </c>
      <c r="HE73">
        <v>1.86316</v>
      </c>
      <c r="HF73">
        <v>1.86813</v>
      </c>
      <c r="HG73">
        <v>1.86787</v>
      </c>
      <c r="HH73">
        <v>1.86903</v>
      </c>
      <c r="HI73">
        <v>1.86983</v>
      </c>
      <c r="HJ73">
        <v>1.8659</v>
      </c>
      <c r="HK73">
        <v>1.86703</v>
      </c>
      <c r="HL73">
        <v>1.86838</v>
      </c>
      <c r="HM73">
        <v>5</v>
      </c>
      <c r="HN73">
        <v>0</v>
      </c>
      <c r="HO73">
        <v>0</v>
      </c>
      <c r="HP73">
        <v>0</v>
      </c>
      <c r="HQ73" t="s">
        <v>411</v>
      </c>
      <c r="HR73" t="s">
        <v>412</v>
      </c>
      <c r="HS73" t="s">
        <v>413</v>
      </c>
      <c r="HT73" t="s">
        <v>413</v>
      </c>
      <c r="HU73" t="s">
        <v>413</v>
      </c>
      <c r="HV73" t="s">
        <v>413</v>
      </c>
      <c r="HW73">
        <v>0</v>
      </c>
      <c r="HX73">
        <v>100</v>
      </c>
      <c r="HY73">
        <v>100</v>
      </c>
      <c r="HZ73">
        <v>9.893</v>
      </c>
      <c r="IA73">
        <v>-0.0072</v>
      </c>
      <c r="IB73">
        <v>4.20922237337541</v>
      </c>
      <c r="IC73">
        <v>0.00614860080401583</v>
      </c>
      <c r="ID73">
        <v>7.47005204250058e-07</v>
      </c>
      <c r="IE73">
        <v>-6.13614996760479e-10</v>
      </c>
      <c r="IF73">
        <v>0.00504884260515054</v>
      </c>
      <c r="IG73">
        <v>-0.0226463544028373</v>
      </c>
      <c r="IH73">
        <v>0.00259345603324487</v>
      </c>
      <c r="II73">
        <v>-3.18119573220187e-05</v>
      </c>
      <c r="IJ73">
        <v>-2</v>
      </c>
      <c r="IK73">
        <v>1777</v>
      </c>
      <c r="IL73">
        <v>0</v>
      </c>
      <c r="IM73">
        <v>26</v>
      </c>
      <c r="IN73">
        <v>-116.8</v>
      </c>
      <c r="IO73">
        <v>-116.8</v>
      </c>
      <c r="IP73">
        <v>1.96289</v>
      </c>
      <c r="IQ73">
        <v>2.61353</v>
      </c>
      <c r="IR73">
        <v>1.54785</v>
      </c>
      <c r="IS73">
        <v>2.30347</v>
      </c>
      <c r="IT73">
        <v>1.34644</v>
      </c>
      <c r="IU73">
        <v>2.33398</v>
      </c>
      <c r="IV73">
        <v>34.3042</v>
      </c>
      <c r="IW73">
        <v>24.1838</v>
      </c>
      <c r="IX73">
        <v>18</v>
      </c>
      <c r="IY73">
        <v>501.421</v>
      </c>
      <c r="IZ73">
        <v>386.752</v>
      </c>
      <c r="JA73">
        <v>11.8641</v>
      </c>
      <c r="JB73">
        <v>26.013</v>
      </c>
      <c r="JC73">
        <v>29.9999</v>
      </c>
      <c r="JD73">
        <v>26.0827</v>
      </c>
      <c r="JE73">
        <v>26.0374</v>
      </c>
      <c r="JF73">
        <v>39.3542</v>
      </c>
      <c r="JG73">
        <v>52.7134</v>
      </c>
      <c r="JH73">
        <v>0</v>
      </c>
      <c r="JI73">
        <v>11.864</v>
      </c>
      <c r="JJ73">
        <v>958.31</v>
      </c>
      <c r="JK73">
        <v>8.75512</v>
      </c>
      <c r="JL73">
        <v>102.157</v>
      </c>
      <c r="JM73">
        <v>102.733</v>
      </c>
    </row>
    <row r="74" spans="1:273">
      <c r="A74">
        <v>58</v>
      </c>
      <c r="B74">
        <v>1510796015</v>
      </c>
      <c r="C74">
        <v>376.900000095367</v>
      </c>
      <c r="D74" t="s">
        <v>526</v>
      </c>
      <c r="E74" t="s">
        <v>527</v>
      </c>
      <c r="F74">
        <v>5</v>
      </c>
      <c r="G74" t="s">
        <v>405</v>
      </c>
      <c r="H74" t="s">
        <v>406</v>
      </c>
      <c r="I74">
        <v>1510796007.5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952.974964604199</v>
      </c>
      <c r="AK74">
        <v>931.920878787878</v>
      </c>
      <c r="AL74">
        <v>3.32680209888266</v>
      </c>
      <c r="AM74">
        <v>64.0484108481649</v>
      </c>
      <c r="AN74">
        <f>(AP74 - AO74 + DI74*1E3/(8.314*(DK74+273.15)) * AR74/DH74 * AQ74) * DH74/(100*CV74) * 1000/(1000 - AP74)</f>
        <v>0</v>
      </c>
      <c r="AO74">
        <v>8.76307810020923</v>
      </c>
      <c r="AP74">
        <v>9.26867793939394</v>
      </c>
      <c r="AQ74">
        <v>-1.52271806129119e-05</v>
      </c>
      <c r="AR74">
        <v>108.117458872286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407</v>
      </c>
      <c r="AY74" t="s">
        <v>407</v>
      </c>
      <c r="AZ74">
        <v>0</v>
      </c>
      <c r="BA74">
        <v>0</v>
      </c>
      <c r="BB74">
        <f>1-AZ74/BA74</f>
        <v>0</v>
      </c>
      <c r="BC74">
        <v>0</v>
      </c>
      <c r="BD74" t="s">
        <v>407</v>
      </c>
      <c r="BE74" t="s">
        <v>407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407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2.96</v>
      </c>
      <c r="CW74">
        <v>0.5</v>
      </c>
      <c r="CX74" t="s">
        <v>408</v>
      </c>
      <c r="CY74">
        <v>2</v>
      </c>
      <c r="CZ74" t="b">
        <v>1</v>
      </c>
      <c r="DA74">
        <v>1510796007.5</v>
      </c>
      <c r="DB74">
        <v>900.260148148148</v>
      </c>
      <c r="DC74">
        <v>928.761888888889</v>
      </c>
      <c r="DD74">
        <v>9.27243037037037</v>
      </c>
      <c r="DE74">
        <v>8.76467370370371</v>
      </c>
      <c r="DF74">
        <v>890.417296296296</v>
      </c>
      <c r="DG74">
        <v>9.27962518518518</v>
      </c>
      <c r="DH74">
        <v>500.077074074074</v>
      </c>
      <c r="DI74">
        <v>90.3073037037037</v>
      </c>
      <c r="DJ74">
        <v>0.0999795333333333</v>
      </c>
      <c r="DK74">
        <v>18.5560333333333</v>
      </c>
      <c r="DL74">
        <v>20.021562962963</v>
      </c>
      <c r="DM74">
        <v>999.9</v>
      </c>
      <c r="DN74">
        <v>0</v>
      </c>
      <c r="DO74">
        <v>0</v>
      </c>
      <c r="DP74">
        <v>9990.23407407407</v>
      </c>
      <c r="DQ74">
        <v>0</v>
      </c>
      <c r="DR74">
        <v>9.94449481481481</v>
      </c>
      <c r="DS74">
        <v>-28.5016333333333</v>
      </c>
      <c r="DT74">
        <v>908.685962962963</v>
      </c>
      <c r="DU74">
        <v>936.974074074074</v>
      </c>
      <c r="DV74">
        <v>0.507755888888889</v>
      </c>
      <c r="DW74">
        <v>928.761888888889</v>
      </c>
      <c r="DX74">
        <v>8.76467370370371</v>
      </c>
      <c r="DY74">
        <v>0.837368111111111</v>
      </c>
      <c r="DZ74">
        <v>0.791514</v>
      </c>
      <c r="EA74">
        <v>4.35705555555556</v>
      </c>
      <c r="EB74">
        <v>3.55602</v>
      </c>
      <c r="EC74">
        <v>1999.96259259259</v>
      </c>
      <c r="ED74">
        <v>0.980004925925926</v>
      </c>
      <c r="EE74">
        <v>0.0199947185185185</v>
      </c>
      <c r="EF74">
        <v>0</v>
      </c>
      <c r="EG74">
        <v>2.32924814814815</v>
      </c>
      <c r="EH74">
        <v>0</v>
      </c>
      <c r="EI74">
        <v>7324.03259259259</v>
      </c>
      <c r="EJ74">
        <v>17299.8444444444</v>
      </c>
      <c r="EK74">
        <v>40.8955555555555</v>
      </c>
      <c r="EL74">
        <v>41.7798148148148</v>
      </c>
      <c r="EM74">
        <v>40.5715555555555</v>
      </c>
      <c r="EN74">
        <v>41.046037037037</v>
      </c>
      <c r="EO74">
        <v>39.4535185185185</v>
      </c>
      <c r="EP74">
        <v>1959.97259259259</v>
      </c>
      <c r="EQ74">
        <v>39.99</v>
      </c>
      <c r="ER74">
        <v>0</v>
      </c>
      <c r="ES74">
        <v>1680982311.9</v>
      </c>
      <c r="ET74">
        <v>0</v>
      </c>
      <c r="EU74">
        <v>2.308748</v>
      </c>
      <c r="EV74">
        <v>-0.107207691270232</v>
      </c>
      <c r="EW74">
        <v>-8.71384614658202</v>
      </c>
      <c r="EX74">
        <v>7324.0008</v>
      </c>
      <c r="EY74">
        <v>15</v>
      </c>
      <c r="EZ74">
        <v>0</v>
      </c>
      <c r="FA74" t="s">
        <v>409</v>
      </c>
      <c r="FB74">
        <v>1510803016.6</v>
      </c>
      <c r="FC74">
        <v>1510803015.6</v>
      </c>
      <c r="FD74">
        <v>0</v>
      </c>
      <c r="FE74">
        <v>-0.153</v>
      </c>
      <c r="FF74">
        <v>-0.016</v>
      </c>
      <c r="FG74">
        <v>6.925</v>
      </c>
      <c r="FH74">
        <v>0.526</v>
      </c>
      <c r="FI74">
        <v>420</v>
      </c>
      <c r="FJ74">
        <v>25</v>
      </c>
      <c r="FK74">
        <v>0.25</v>
      </c>
      <c r="FL74">
        <v>0.13</v>
      </c>
      <c r="FM74">
        <v>0.50872565</v>
      </c>
      <c r="FN74">
        <v>-0.0172789643527211</v>
      </c>
      <c r="FO74">
        <v>0.00172763751334011</v>
      </c>
      <c r="FP74">
        <v>1</v>
      </c>
      <c r="FQ74">
        <v>1</v>
      </c>
      <c r="FR74">
        <v>1</v>
      </c>
      <c r="FS74" t="s">
        <v>410</v>
      </c>
      <c r="FT74">
        <v>2.97401</v>
      </c>
      <c r="FU74">
        <v>2.75384</v>
      </c>
      <c r="FV74">
        <v>0.157753</v>
      </c>
      <c r="FW74">
        <v>0.162062</v>
      </c>
      <c r="FX74">
        <v>0.0517622</v>
      </c>
      <c r="FY74">
        <v>0.0500905</v>
      </c>
      <c r="FZ74">
        <v>32773.7</v>
      </c>
      <c r="GA74">
        <v>35574.4</v>
      </c>
      <c r="GB74">
        <v>35262</v>
      </c>
      <c r="GC74">
        <v>38501.9</v>
      </c>
      <c r="GD74">
        <v>47373.7</v>
      </c>
      <c r="GE74">
        <v>52782.3</v>
      </c>
      <c r="GF74">
        <v>55038.6</v>
      </c>
      <c r="GG74">
        <v>61696.5</v>
      </c>
      <c r="GH74">
        <v>1.99425</v>
      </c>
      <c r="GI74">
        <v>1.80912</v>
      </c>
      <c r="GJ74">
        <v>0.0649132</v>
      </c>
      <c r="GK74">
        <v>0</v>
      </c>
      <c r="GL74">
        <v>18.9702</v>
      </c>
      <c r="GM74">
        <v>999.9</v>
      </c>
      <c r="GN74">
        <v>41.198</v>
      </c>
      <c r="GO74">
        <v>30.746</v>
      </c>
      <c r="GP74">
        <v>20.2861</v>
      </c>
      <c r="GQ74">
        <v>56.3407</v>
      </c>
      <c r="GR74">
        <v>50.1562</v>
      </c>
      <c r="GS74">
        <v>1</v>
      </c>
      <c r="GT74">
        <v>-0.0750305</v>
      </c>
      <c r="GU74">
        <v>5.99325</v>
      </c>
      <c r="GV74">
        <v>20.0213</v>
      </c>
      <c r="GW74">
        <v>5.20306</v>
      </c>
      <c r="GX74">
        <v>12.0086</v>
      </c>
      <c r="GY74">
        <v>4.97575</v>
      </c>
      <c r="GZ74">
        <v>3.293</v>
      </c>
      <c r="HA74">
        <v>9999</v>
      </c>
      <c r="HB74">
        <v>999.9</v>
      </c>
      <c r="HC74">
        <v>9999</v>
      </c>
      <c r="HD74">
        <v>9999</v>
      </c>
      <c r="HE74">
        <v>1.86314</v>
      </c>
      <c r="HF74">
        <v>1.86813</v>
      </c>
      <c r="HG74">
        <v>1.86793</v>
      </c>
      <c r="HH74">
        <v>1.86905</v>
      </c>
      <c r="HI74">
        <v>1.86986</v>
      </c>
      <c r="HJ74">
        <v>1.86592</v>
      </c>
      <c r="HK74">
        <v>1.86706</v>
      </c>
      <c r="HL74">
        <v>1.86839</v>
      </c>
      <c r="HM74">
        <v>5</v>
      </c>
      <c r="HN74">
        <v>0</v>
      </c>
      <c r="HO74">
        <v>0</v>
      </c>
      <c r="HP74">
        <v>0</v>
      </c>
      <c r="HQ74" t="s">
        <v>411</v>
      </c>
      <c r="HR74" t="s">
        <v>412</v>
      </c>
      <c r="HS74" t="s">
        <v>413</v>
      </c>
      <c r="HT74" t="s">
        <v>413</v>
      </c>
      <c r="HU74" t="s">
        <v>413</v>
      </c>
      <c r="HV74" t="s">
        <v>413</v>
      </c>
      <c r="HW74">
        <v>0</v>
      </c>
      <c r="HX74">
        <v>100</v>
      </c>
      <c r="HY74">
        <v>100</v>
      </c>
      <c r="HZ74">
        <v>9.99</v>
      </c>
      <c r="IA74">
        <v>-0.0073</v>
      </c>
      <c r="IB74">
        <v>4.20922237337541</v>
      </c>
      <c r="IC74">
        <v>0.00614860080401583</v>
      </c>
      <c r="ID74">
        <v>7.47005204250058e-07</v>
      </c>
      <c r="IE74">
        <v>-6.13614996760479e-10</v>
      </c>
      <c r="IF74">
        <v>0.00504884260515054</v>
      </c>
      <c r="IG74">
        <v>-0.0226463544028373</v>
      </c>
      <c r="IH74">
        <v>0.00259345603324487</v>
      </c>
      <c r="II74">
        <v>-3.18119573220187e-05</v>
      </c>
      <c r="IJ74">
        <v>-2</v>
      </c>
      <c r="IK74">
        <v>1777</v>
      </c>
      <c r="IL74">
        <v>0</v>
      </c>
      <c r="IM74">
        <v>26</v>
      </c>
      <c r="IN74">
        <v>-116.7</v>
      </c>
      <c r="IO74">
        <v>-116.7</v>
      </c>
      <c r="IP74">
        <v>1.98975</v>
      </c>
      <c r="IQ74">
        <v>2.62329</v>
      </c>
      <c r="IR74">
        <v>1.54785</v>
      </c>
      <c r="IS74">
        <v>2.30347</v>
      </c>
      <c r="IT74">
        <v>1.34644</v>
      </c>
      <c r="IU74">
        <v>2.28882</v>
      </c>
      <c r="IV74">
        <v>34.2814</v>
      </c>
      <c r="IW74">
        <v>24.1751</v>
      </c>
      <c r="IX74">
        <v>18</v>
      </c>
      <c r="IY74">
        <v>501.428</v>
      </c>
      <c r="IZ74">
        <v>386.776</v>
      </c>
      <c r="JA74">
        <v>11.8495</v>
      </c>
      <c r="JB74">
        <v>26.0107</v>
      </c>
      <c r="JC74">
        <v>29.9999</v>
      </c>
      <c r="JD74">
        <v>26.0799</v>
      </c>
      <c r="JE74">
        <v>26.0352</v>
      </c>
      <c r="JF74">
        <v>39.8651</v>
      </c>
      <c r="JG74">
        <v>52.7134</v>
      </c>
      <c r="JH74">
        <v>0</v>
      </c>
      <c r="JI74">
        <v>11.8436</v>
      </c>
      <c r="JJ74">
        <v>971.704</v>
      </c>
      <c r="JK74">
        <v>8.75512</v>
      </c>
      <c r="JL74">
        <v>102.157</v>
      </c>
      <c r="JM74">
        <v>102.733</v>
      </c>
    </row>
    <row r="75" spans="1:273">
      <c r="A75">
        <v>59</v>
      </c>
      <c r="B75">
        <v>1510796020</v>
      </c>
      <c r="C75">
        <v>381.900000095367</v>
      </c>
      <c r="D75" t="s">
        <v>528</v>
      </c>
      <c r="E75" t="s">
        <v>529</v>
      </c>
      <c r="F75">
        <v>5</v>
      </c>
      <c r="G75" t="s">
        <v>405</v>
      </c>
      <c r="H75" t="s">
        <v>406</v>
      </c>
      <c r="I75">
        <v>1510796012.21429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970.943809944942</v>
      </c>
      <c r="AK75">
        <v>949.266454545455</v>
      </c>
      <c r="AL75">
        <v>3.46090871947619</v>
      </c>
      <c r="AM75">
        <v>64.0484108481649</v>
      </c>
      <c r="AN75">
        <f>(AP75 - AO75 + DI75*1E3/(8.314*(DK75+273.15)) * AR75/DH75 * AQ75) * DH75/(100*CV75) * 1000/(1000 - AP75)</f>
        <v>0</v>
      </c>
      <c r="AO75">
        <v>8.76164517640549</v>
      </c>
      <c r="AP75">
        <v>9.26537369696969</v>
      </c>
      <c r="AQ75">
        <v>-2.20913665803443e-05</v>
      </c>
      <c r="AR75">
        <v>108.117458872286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407</v>
      </c>
      <c r="AY75" t="s">
        <v>407</v>
      </c>
      <c r="AZ75">
        <v>0</v>
      </c>
      <c r="BA75">
        <v>0</v>
      </c>
      <c r="BB75">
        <f>1-AZ75/BA75</f>
        <v>0</v>
      </c>
      <c r="BC75">
        <v>0</v>
      </c>
      <c r="BD75" t="s">
        <v>407</v>
      </c>
      <c r="BE75" t="s">
        <v>407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407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2.96</v>
      </c>
      <c r="CW75">
        <v>0.5</v>
      </c>
      <c r="CX75" t="s">
        <v>408</v>
      </c>
      <c r="CY75">
        <v>2</v>
      </c>
      <c r="CZ75" t="b">
        <v>1</v>
      </c>
      <c r="DA75">
        <v>1510796012.21429</v>
      </c>
      <c r="DB75">
        <v>915.918464285714</v>
      </c>
      <c r="DC75">
        <v>944.688571428572</v>
      </c>
      <c r="DD75">
        <v>9.26965571428572</v>
      </c>
      <c r="DE75">
        <v>8.76331785714286</v>
      </c>
      <c r="DF75">
        <v>905.982035714286</v>
      </c>
      <c r="DG75">
        <v>9.2768975</v>
      </c>
      <c r="DH75">
        <v>500.069107142857</v>
      </c>
      <c r="DI75">
        <v>90.3070357142857</v>
      </c>
      <c r="DJ75">
        <v>0.0999826821428571</v>
      </c>
      <c r="DK75">
        <v>18.5540642857143</v>
      </c>
      <c r="DL75">
        <v>20.0330035714286</v>
      </c>
      <c r="DM75">
        <v>999.9</v>
      </c>
      <c r="DN75">
        <v>0</v>
      </c>
      <c r="DO75">
        <v>0</v>
      </c>
      <c r="DP75">
        <v>9992.03392857143</v>
      </c>
      <c r="DQ75">
        <v>0</v>
      </c>
      <c r="DR75">
        <v>9.95282571428571</v>
      </c>
      <c r="DS75">
        <v>-28.7701214285714</v>
      </c>
      <c r="DT75">
        <v>924.488107142857</v>
      </c>
      <c r="DU75">
        <v>953.040357142857</v>
      </c>
      <c r="DV75">
        <v>0.506336642857143</v>
      </c>
      <c r="DW75">
        <v>944.688571428572</v>
      </c>
      <c r="DX75">
        <v>8.76331785714286</v>
      </c>
      <c r="DY75">
        <v>0.837115035714286</v>
      </c>
      <c r="DZ75">
        <v>0.791389285714286</v>
      </c>
      <c r="EA75">
        <v>4.35274214285714</v>
      </c>
      <c r="EB75">
        <v>3.553785</v>
      </c>
      <c r="EC75">
        <v>1999.97428571429</v>
      </c>
      <c r="ED75">
        <v>0.980005571428571</v>
      </c>
      <c r="EE75">
        <v>0.0199941428571429</v>
      </c>
      <c r="EF75">
        <v>0</v>
      </c>
      <c r="EG75">
        <v>2.35545</v>
      </c>
      <c r="EH75">
        <v>0</v>
      </c>
      <c r="EI75">
        <v>7323.47607142857</v>
      </c>
      <c r="EJ75">
        <v>17299.9428571429</v>
      </c>
      <c r="EK75">
        <v>40.9685</v>
      </c>
      <c r="EL75">
        <v>41.8390714285714</v>
      </c>
      <c r="EM75">
        <v>40.6448571428571</v>
      </c>
      <c r="EN75">
        <v>41.11575</v>
      </c>
      <c r="EO75">
        <v>39.5175714285714</v>
      </c>
      <c r="EP75">
        <v>1959.98464285714</v>
      </c>
      <c r="EQ75">
        <v>39.99</v>
      </c>
      <c r="ER75">
        <v>0</v>
      </c>
      <c r="ES75">
        <v>1680982316.7</v>
      </c>
      <c r="ET75">
        <v>0</v>
      </c>
      <c r="EU75">
        <v>2.307136</v>
      </c>
      <c r="EV75">
        <v>-0.576376917661772</v>
      </c>
      <c r="EW75">
        <v>-5.89076924783717</v>
      </c>
      <c r="EX75">
        <v>7323.4396</v>
      </c>
      <c r="EY75">
        <v>15</v>
      </c>
      <c r="EZ75">
        <v>0</v>
      </c>
      <c r="FA75" t="s">
        <v>409</v>
      </c>
      <c r="FB75">
        <v>1510803016.6</v>
      </c>
      <c r="FC75">
        <v>1510803015.6</v>
      </c>
      <c r="FD75">
        <v>0</v>
      </c>
      <c r="FE75">
        <v>-0.153</v>
      </c>
      <c r="FF75">
        <v>-0.016</v>
      </c>
      <c r="FG75">
        <v>6.925</v>
      </c>
      <c r="FH75">
        <v>0.526</v>
      </c>
      <c r="FI75">
        <v>420</v>
      </c>
      <c r="FJ75">
        <v>25</v>
      </c>
      <c r="FK75">
        <v>0.25</v>
      </c>
      <c r="FL75">
        <v>0.13</v>
      </c>
      <c r="FM75">
        <v>0.507098675</v>
      </c>
      <c r="FN75">
        <v>-0.0169409718574112</v>
      </c>
      <c r="FO75">
        <v>0.00170177202332598</v>
      </c>
      <c r="FP75">
        <v>1</v>
      </c>
      <c r="FQ75">
        <v>1</v>
      </c>
      <c r="FR75">
        <v>1</v>
      </c>
      <c r="FS75" t="s">
        <v>410</v>
      </c>
      <c r="FT75">
        <v>2.97398</v>
      </c>
      <c r="FU75">
        <v>2.75369</v>
      </c>
      <c r="FV75">
        <v>0.159648</v>
      </c>
      <c r="FW75">
        <v>0.163795</v>
      </c>
      <c r="FX75">
        <v>0.0517502</v>
      </c>
      <c r="FY75">
        <v>0.0500894</v>
      </c>
      <c r="FZ75">
        <v>32700</v>
      </c>
      <c r="GA75">
        <v>35500.9</v>
      </c>
      <c r="GB75">
        <v>35261.9</v>
      </c>
      <c r="GC75">
        <v>38501.9</v>
      </c>
      <c r="GD75">
        <v>47374.3</v>
      </c>
      <c r="GE75">
        <v>52782.6</v>
      </c>
      <c r="GF75">
        <v>55038.5</v>
      </c>
      <c r="GG75">
        <v>61696.7</v>
      </c>
      <c r="GH75">
        <v>1.99413</v>
      </c>
      <c r="GI75">
        <v>1.80917</v>
      </c>
      <c r="GJ75">
        <v>0.0649802</v>
      </c>
      <c r="GK75">
        <v>0</v>
      </c>
      <c r="GL75">
        <v>18.9674</v>
      </c>
      <c r="GM75">
        <v>999.9</v>
      </c>
      <c r="GN75">
        <v>41.198</v>
      </c>
      <c r="GO75">
        <v>30.746</v>
      </c>
      <c r="GP75">
        <v>20.2845</v>
      </c>
      <c r="GQ75">
        <v>56.5007</v>
      </c>
      <c r="GR75">
        <v>50.4367</v>
      </c>
      <c r="GS75">
        <v>1</v>
      </c>
      <c r="GT75">
        <v>-0.0754903</v>
      </c>
      <c r="GU75">
        <v>6.09796</v>
      </c>
      <c r="GV75">
        <v>20.0174</v>
      </c>
      <c r="GW75">
        <v>5.20231</v>
      </c>
      <c r="GX75">
        <v>12.008</v>
      </c>
      <c r="GY75">
        <v>4.9756</v>
      </c>
      <c r="GZ75">
        <v>3.29295</v>
      </c>
      <c r="HA75">
        <v>9999</v>
      </c>
      <c r="HB75">
        <v>999.9</v>
      </c>
      <c r="HC75">
        <v>9999</v>
      </c>
      <c r="HD75">
        <v>9999</v>
      </c>
      <c r="HE75">
        <v>1.86315</v>
      </c>
      <c r="HF75">
        <v>1.86813</v>
      </c>
      <c r="HG75">
        <v>1.86792</v>
      </c>
      <c r="HH75">
        <v>1.86903</v>
      </c>
      <c r="HI75">
        <v>1.86985</v>
      </c>
      <c r="HJ75">
        <v>1.86594</v>
      </c>
      <c r="HK75">
        <v>1.86704</v>
      </c>
      <c r="HL75">
        <v>1.86837</v>
      </c>
      <c r="HM75">
        <v>5</v>
      </c>
      <c r="HN75">
        <v>0</v>
      </c>
      <c r="HO75">
        <v>0</v>
      </c>
      <c r="HP75">
        <v>0</v>
      </c>
      <c r="HQ75" t="s">
        <v>411</v>
      </c>
      <c r="HR75" t="s">
        <v>412</v>
      </c>
      <c r="HS75" t="s">
        <v>413</v>
      </c>
      <c r="HT75" t="s">
        <v>413</v>
      </c>
      <c r="HU75" t="s">
        <v>413</v>
      </c>
      <c r="HV75" t="s">
        <v>413</v>
      </c>
      <c r="HW75">
        <v>0</v>
      </c>
      <c r="HX75">
        <v>100</v>
      </c>
      <c r="HY75">
        <v>100</v>
      </c>
      <c r="HZ75">
        <v>10.092</v>
      </c>
      <c r="IA75">
        <v>-0.0073</v>
      </c>
      <c r="IB75">
        <v>4.20922237337541</v>
      </c>
      <c r="IC75">
        <v>0.00614860080401583</v>
      </c>
      <c r="ID75">
        <v>7.47005204250058e-07</v>
      </c>
      <c r="IE75">
        <v>-6.13614996760479e-10</v>
      </c>
      <c r="IF75">
        <v>0.00504884260515054</v>
      </c>
      <c r="IG75">
        <v>-0.0226463544028373</v>
      </c>
      <c r="IH75">
        <v>0.00259345603324487</v>
      </c>
      <c r="II75">
        <v>-3.18119573220187e-05</v>
      </c>
      <c r="IJ75">
        <v>-2</v>
      </c>
      <c r="IK75">
        <v>1777</v>
      </c>
      <c r="IL75">
        <v>0</v>
      </c>
      <c r="IM75">
        <v>26</v>
      </c>
      <c r="IN75">
        <v>-116.6</v>
      </c>
      <c r="IO75">
        <v>-116.6</v>
      </c>
      <c r="IP75">
        <v>2.01904</v>
      </c>
      <c r="IQ75">
        <v>2.62085</v>
      </c>
      <c r="IR75">
        <v>1.54785</v>
      </c>
      <c r="IS75">
        <v>2.30347</v>
      </c>
      <c r="IT75">
        <v>1.34644</v>
      </c>
      <c r="IU75">
        <v>2.38159</v>
      </c>
      <c r="IV75">
        <v>34.3042</v>
      </c>
      <c r="IW75">
        <v>24.1751</v>
      </c>
      <c r="IX75">
        <v>18</v>
      </c>
      <c r="IY75">
        <v>501.325</v>
      </c>
      <c r="IZ75">
        <v>386.788</v>
      </c>
      <c r="JA75">
        <v>11.8271</v>
      </c>
      <c r="JB75">
        <v>26.009</v>
      </c>
      <c r="JC75">
        <v>29.9999</v>
      </c>
      <c r="JD75">
        <v>26.0777</v>
      </c>
      <c r="JE75">
        <v>26.033</v>
      </c>
      <c r="JF75">
        <v>40.4622</v>
      </c>
      <c r="JG75">
        <v>52.7134</v>
      </c>
      <c r="JH75">
        <v>0</v>
      </c>
      <c r="JI75">
        <v>11.7978</v>
      </c>
      <c r="JJ75">
        <v>991.775</v>
      </c>
      <c r="JK75">
        <v>8.75512</v>
      </c>
      <c r="JL75">
        <v>102.157</v>
      </c>
      <c r="JM75">
        <v>102.733</v>
      </c>
    </row>
    <row r="76" spans="1:273">
      <c r="A76">
        <v>60</v>
      </c>
      <c r="B76">
        <v>1510796025</v>
      </c>
      <c r="C76">
        <v>386.900000095367</v>
      </c>
      <c r="D76" t="s">
        <v>530</v>
      </c>
      <c r="E76" t="s">
        <v>531</v>
      </c>
      <c r="F76">
        <v>5</v>
      </c>
      <c r="G76" t="s">
        <v>405</v>
      </c>
      <c r="H76" t="s">
        <v>406</v>
      </c>
      <c r="I76">
        <v>1510796017.5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987.120694866035</v>
      </c>
      <c r="AK76">
        <v>965.984963636363</v>
      </c>
      <c r="AL76">
        <v>3.35870167391774</v>
      </c>
      <c r="AM76">
        <v>64.0484108481649</v>
      </c>
      <c r="AN76">
        <f>(AP76 - AO76 + DI76*1E3/(8.314*(DK76+273.15)) * AR76/DH76 * AQ76) * DH76/(100*CV76) * 1000/(1000 - AP76)</f>
        <v>0</v>
      </c>
      <c r="AO76">
        <v>8.76124146007046</v>
      </c>
      <c r="AP76">
        <v>9.26294321212121</v>
      </c>
      <c r="AQ76">
        <v>-1.20250847156878e-05</v>
      </c>
      <c r="AR76">
        <v>108.117458872286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407</v>
      </c>
      <c r="AY76" t="s">
        <v>407</v>
      </c>
      <c r="AZ76">
        <v>0</v>
      </c>
      <c r="BA76">
        <v>0</v>
      </c>
      <c r="BB76">
        <f>1-AZ76/BA76</f>
        <v>0</v>
      </c>
      <c r="BC76">
        <v>0</v>
      </c>
      <c r="BD76" t="s">
        <v>407</v>
      </c>
      <c r="BE76" t="s">
        <v>407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407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2.96</v>
      </c>
      <c r="CW76">
        <v>0.5</v>
      </c>
      <c r="CX76" t="s">
        <v>408</v>
      </c>
      <c r="CY76">
        <v>2</v>
      </c>
      <c r="CZ76" t="b">
        <v>1</v>
      </c>
      <c r="DA76">
        <v>1510796017.5</v>
      </c>
      <c r="DB76">
        <v>933.548111111111</v>
      </c>
      <c r="DC76">
        <v>962.430518518519</v>
      </c>
      <c r="DD76">
        <v>9.26680481481481</v>
      </c>
      <c r="DE76">
        <v>8.7619162962963</v>
      </c>
      <c r="DF76">
        <v>923.507</v>
      </c>
      <c r="DG76">
        <v>9.27409555555555</v>
      </c>
      <c r="DH76">
        <v>500.072333333333</v>
      </c>
      <c r="DI76">
        <v>90.306474074074</v>
      </c>
      <c r="DJ76">
        <v>0.100021681481481</v>
      </c>
      <c r="DK76">
        <v>18.5517407407407</v>
      </c>
      <c r="DL76">
        <v>20.0435777777778</v>
      </c>
      <c r="DM76">
        <v>999.9</v>
      </c>
      <c r="DN76">
        <v>0</v>
      </c>
      <c r="DO76">
        <v>0</v>
      </c>
      <c r="DP76">
        <v>9988.84185185185</v>
      </c>
      <c r="DQ76">
        <v>0</v>
      </c>
      <c r="DR76">
        <v>9.94515851851852</v>
      </c>
      <c r="DS76">
        <v>-28.8824407407407</v>
      </c>
      <c r="DT76">
        <v>942.279962962963</v>
      </c>
      <c r="DU76">
        <v>970.937814814815</v>
      </c>
      <c r="DV76">
        <v>0.504888407407407</v>
      </c>
      <c r="DW76">
        <v>962.430518518519</v>
      </c>
      <c r="DX76">
        <v>8.7619162962963</v>
      </c>
      <c r="DY76">
        <v>0.836852407407407</v>
      </c>
      <c r="DZ76">
        <v>0.791257777777778</v>
      </c>
      <c r="EA76">
        <v>4.34826444444444</v>
      </c>
      <c r="EB76">
        <v>3.55142740740741</v>
      </c>
      <c r="EC76">
        <v>1999.9762962963</v>
      </c>
      <c r="ED76">
        <v>0.980003444444444</v>
      </c>
      <c r="EE76">
        <v>0.0199963888888889</v>
      </c>
      <c r="EF76">
        <v>0</v>
      </c>
      <c r="EG76">
        <v>2.32264444444444</v>
      </c>
      <c r="EH76">
        <v>0</v>
      </c>
      <c r="EI76">
        <v>7323.11259259259</v>
      </c>
      <c r="EJ76">
        <v>17299.9518518519</v>
      </c>
      <c r="EK76">
        <v>41.0484074074074</v>
      </c>
      <c r="EL76">
        <v>41.9002222222222</v>
      </c>
      <c r="EM76">
        <v>40.7173703703704</v>
      </c>
      <c r="EN76">
        <v>41.1987777777778</v>
      </c>
      <c r="EO76">
        <v>39.5922962962963</v>
      </c>
      <c r="EP76">
        <v>1959.98222222222</v>
      </c>
      <c r="EQ76">
        <v>39.9944444444444</v>
      </c>
      <c r="ER76">
        <v>0</v>
      </c>
      <c r="ES76">
        <v>1680982321.5</v>
      </c>
      <c r="ET76">
        <v>0</v>
      </c>
      <c r="EU76">
        <v>2.29624</v>
      </c>
      <c r="EV76">
        <v>0.227476914893428</v>
      </c>
      <c r="EW76">
        <v>0.213076897626569</v>
      </c>
      <c r="EX76">
        <v>7323.1544</v>
      </c>
      <c r="EY76">
        <v>15</v>
      </c>
      <c r="EZ76">
        <v>0</v>
      </c>
      <c r="FA76" t="s">
        <v>409</v>
      </c>
      <c r="FB76">
        <v>1510803016.6</v>
      </c>
      <c r="FC76">
        <v>1510803015.6</v>
      </c>
      <c r="FD76">
        <v>0</v>
      </c>
      <c r="FE76">
        <v>-0.153</v>
      </c>
      <c r="FF76">
        <v>-0.016</v>
      </c>
      <c r="FG76">
        <v>6.925</v>
      </c>
      <c r="FH76">
        <v>0.526</v>
      </c>
      <c r="FI76">
        <v>420</v>
      </c>
      <c r="FJ76">
        <v>25</v>
      </c>
      <c r="FK76">
        <v>0.25</v>
      </c>
      <c r="FL76">
        <v>0.13</v>
      </c>
      <c r="FM76">
        <v>0.505849975</v>
      </c>
      <c r="FN76">
        <v>-0.016256904315197</v>
      </c>
      <c r="FO76">
        <v>0.00162165530380996</v>
      </c>
      <c r="FP76">
        <v>1</v>
      </c>
      <c r="FQ76">
        <v>1</v>
      </c>
      <c r="FR76">
        <v>1</v>
      </c>
      <c r="FS76" t="s">
        <v>410</v>
      </c>
      <c r="FT76">
        <v>2.97402</v>
      </c>
      <c r="FU76">
        <v>2.75391</v>
      </c>
      <c r="FV76">
        <v>0.161461</v>
      </c>
      <c r="FW76">
        <v>0.1657</v>
      </c>
      <c r="FX76">
        <v>0.0517363</v>
      </c>
      <c r="FY76">
        <v>0.0500743</v>
      </c>
      <c r="FZ76">
        <v>32629.6</v>
      </c>
      <c r="GA76">
        <v>35420.1</v>
      </c>
      <c r="GB76">
        <v>35262</v>
      </c>
      <c r="GC76">
        <v>38502</v>
      </c>
      <c r="GD76">
        <v>47375.3</v>
      </c>
      <c r="GE76">
        <v>52783.4</v>
      </c>
      <c r="GF76">
        <v>55038.8</v>
      </c>
      <c r="GG76">
        <v>61696.7</v>
      </c>
      <c r="GH76">
        <v>1.99437</v>
      </c>
      <c r="GI76">
        <v>1.809</v>
      </c>
      <c r="GJ76">
        <v>0.0649095</v>
      </c>
      <c r="GK76">
        <v>0</v>
      </c>
      <c r="GL76">
        <v>18.9653</v>
      </c>
      <c r="GM76">
        <v>999.9</v>
      </c>
      <c r="GN76">
        <v>41.173</v>
      </c>
      <c r="GO76">
        <v>30.736</v>
      </c>
      <c r="GP76">
        <v>20.2604</v>
      </c>
      <c r="GQ76">
        <v>56.5707</v>
      </c>
      <c r="GR76">
        <v>50.2324</v>
      </c>
      <c r="GS76">
        <v>1</v>
      </c>
      <c r="GT76">
        <v>-0.074751</v>
      </c>
      <c r="GU76">
        <v>6.20445</v>
      </c>
      <c r="GV76">
        <v>20.0135</v>
      </c>
      <c r="GW76">
        <v>5.20321</v>
      </c>
      <c r="GX76">
        <v>12.0094</v>
      </c>
      <c r="GY76">
        <v>4.9756</v>
      </c>
      <c r="GZ76">
        <v>3.29298</v>
      </c>
      <c r="HA76">
        <v>9999</v>
      </c>
      <c r="HB76">
        <v>999.9</v>
      </c>
      <c r="HC76">
        <v>9999</v>
      </c>
      <c r="HD76">
        <v>9999</v>
      </c>
      <c r="HE76">
        <v>1.86316</v>
      </c>
      <c r="HF76">
        <v>1.86813</v>
      </c>
      <c r="HG76">
        <v>1.86791</v>
      </c>
      <c r="HH76">
        <v>1.86904</v>
      </c>
      <c r="HI76">
        <v>1.86984</v>
      </c>
      <c r="HJ76">
        <v>1.86594</v>
      </c>
      <c r="HK76">
        <v>1.86701</v>
      </c>
      <c r="HL76">
        <v>1.86835</v>
      </c>
      <c r="HM76">
        <v>5</v>
      </c>
      <c r="HN76">
        <v>0</v>
      </c>
      <c r="HO76">
        <v>0</v>
      </c>
      <c r="HP76">
        <v>0</v>
      </c>
      <c r="HQ76" t="s">
        <v>411</v>
      </c>
      <c r="HR76" t="s">
        <v>412</v>
      </c>
      <c r="HS76" t="s">
        <v>413</v>
      </c>
      <c r="HT76" t="s">
        <v>413</v>
      </c>
      <c r="HU76" t="s">
        <v>413</v>
      </c>
      <c r="HV76" t="s">
        <v>413</v>
      </c>
      <c r="HW76">
        <v>0</v>
      </c>
      <c r="HX76">
        <v>100</v>
      </c>
      <c r="HY76">
        <v>100</v>
      </c>
      <c r="HZ76">
        <v>10.19</v>
      </c>
      <c r="IA76">
        <v>-0.0074</v>
      </c>
      <c r="IB76">
        <v>4.20922237337541</v>
      </c>
      <c r="IC76">
        <v>0.00614860080401583</v>
      </c>
      <c r="ID76">
        <v>7.47005204250058e-07</v>
      </c>
      <c r="IE76">
        <v>-6.13614996760479e-10</v>
      </c>
      <c r="IF76">
        <v>0.00504884260515054</v>
      </c>
      <c r="IG76">
        <v>-0.0226463544028373</v>
      </c>
      <c r="IH76">
        <v>0.00259345603324487</v>
      </c>
      <c r="II76">
        <v>-3.18119573220187e-05</v>
      </c>
      <c r="IJ76">
        <v>-2</v>
      </c>
      <c r="IK76">
        <v>1777</v>
      </c>
      <c r="IL76">
        <v>0</v>
      </c>
      <c r="IM76">
        <v>26</v>
      </c>
      <c r="IN76">
        <v>-116.5</v>
      </c>
      <c r="IO76">
        <v>-116.5</v>
      </c>
      <c r="IP76">
        <v>2.04468</v>
      </c>
      <c r="IQ76">
        <v>2.61719</v>
      </c>
      <c r="IR76">
        <v>1.54785</v>
      </c>
      <c r="IS76">
        <v>2.30347</v>
      </c>
      <c r="IT76">
        <v>1.34644</v>
      </c>
      <c r="IU76">
        <v>2.4231</v>
      </c>
      <c r="IV76">
        <v>34.2814</v>
      </c>
      <c r="IW76">
        <v>24.1751</v>
      </c>
      <c r="IX76">
        <v>18</v>
      </c>
      <c r="IY76">
        <v>501.47</v>
      </c>
      <c r="IZ76">
        <v>386.677</v>
      </c>
      <c r="JA76">
        <v>11.7855</v>
      </c>
      <c r="JB76">
        <v>26.0074</v>
      </c>
      <c r="JC76">
        <v>30.0002</v>
      </c>
      <c r="JD76">
        <v>26.0755</v>
      </c>
      <c r="JE76">
        <v>26.0305</v>
      </c>
      <c r="JF76">
        <v>40.9631</v>
      </c>
      <c r="JG76">
        <v>52.7134</v>
      </c>
      <c r="JH76">
        <v>0</v>
      </c>
      <c r="JI76">
        <v>11.7511</v>
      </c>
      <c r="JJ76">
        <v>1005.25</v>
      </c>
      <c r="JK76">
        <v>8.75512</v>
      </c>
      <c r="JL76">
        <v>102.158</v>
      </c>
      <c r="JM76">
        <v>102.733</v>
      </c>
    </row>
    <row r="77" spans="1:273">
      <c r="A77">
        <v>61</v>
      </c>
      <c r="B77">
        <v>1510796030</v>
      </c>
      <c r="C77">
        <v>391.900000095367</v>
      </c>
      <c r="D77" t="s">
        <v>532</v>
      </c>
      <c r="E77" t="s">
        <v>533</v>
      </c>
      <c r="F77">
        <v>5</v>
      </c>
      <c r="G77" t="s">
        <v>405</v>
      </c>
      <c r="H77" t="s">
        <v>406</v>
      </c>
      <c r="I77">
        <v>1510796022.21429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1004.76396496211</v>
      </c>
      <c r="AK77">
        <v>983.222496969697</v>
      </c>
      <c r="AL77">
        <v>3.45179213977519</v>
      </c>
      <c r="AM77">
        <v>64.0484108481649</v>
      </c>
      <c r="AN77">
        <f>(AP77 - AO77 + DI77*1E3/(8.314*(DK77+273.15)) * AR77/DH77 * AQ77) * DH77/(100*CV77) * 1000/(1000 - AP77)</f>
        <v>0</v>
      </c>
      <c r="AO77">
        <v>8.7577063060188</v>
      </c>
      <c r="AP77">
        <v>9.25760193939393</v>
      </c>
      <c r="AQ77">
        <v>-2.37356015071095e-05</v>
      </c>
      <c r="AR77">
        <v>108.117458872286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407</v>
      </c>
      <c r="AY77" t="s">
        <v>407</v>
      </c>
      <c r="AZ77">
        <v>0</v>
      </c>
      <c r="BA77">
        <v>0</v>
      </c>
      <c r="BB77">
        <f>1-AZ77/BA77</f>
        <v>0</v>
      </c>
      <c r="BC77">
        <v>0</v>
      </c>
      <c r="BD77" t="s">
        <v>407</v>
      </c>
      <c r="BE77" t="s">
        <v>407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407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2.96</v>
      </c>
      <c r="CW77">
        <v>0.5</v>
      </c>
      <c r="CX77" t="s">
        <v>408</v>
      </c>
      <c r="CY77">
        <v>2</v>
      </c>
      <c r="CZ77" t="b">
        <v>1</v>
      </c>
      <c r="DA77">
        <v>1510796022.21429</v>
      </c>
      <c r="DB77">
        <v>949.454</v>
      </c>
      <c r="DC77">
        <v>978.463714285714</v>
      </c>
      <c r="DD77">
        <v>9.26378714285714</v>
      </c>
      <c r="DE77">
        <v>8.76031392857143</v>
      </c>
      <c r="DF77">
        <v>939.319</v>
      </c>
      <c r="DG77">
        <v>9.27113</v>
      </c>
      <c r="DH77">
        <v>500.070571428571</v>
      </c>
      <c r="DI77">
        <v>90.3055642857143</v>
      </c>
      <c r="DJ77">
        <v>0.100027564285714</v>
      </c>
      <c r="DK77">
        <v>18.5488035714286</v>
      </c>
      <c r="DL77">
        <v>20.0430964285714</v>
      </c>
      <c r="DM77">
        <v>999.9</v>
      </c>
      <c r="DN77">
        <v>0</v>
      </c>
      <c r="DO77">
        <v>0</v>
      </c>
      <c r="DP77">
        <v>9992.29821428571</v>
      </c>
      <c r="DQ77">
        <v>0</v>
      </c>
      <c r="DR77">
        <v>9.94824535714286</v>
      </c>
      <c r="DS77">
        <v>-29.0097</v>
      </c>
      <c r="DT77">
        <v>958.33175</v>
      </c>
      <c r="DU77">
        <v>987.111357142857</v>
      </c>
      <c r="DV77">
        <v>0.503474142857143</v>
      </c>
      <c r="DW77">
        <v>978.463714285714</v>
      </c>
      <c r="DX77">
        <v>8.76031392857143</v>
      </c>
      <c r="DY77">
        <v>0.836571642857143</v>
      </c>
      <c r="DZ77">
        <v>0.791105071428571</v>
      </c>
      <c r="EA77">
        <v>4.34347535714286</v>
      </c>
      <c r="EB77">
        <v>3.54869107142857</v>
      </c>
      <c r="EC77">
        <v>1999.97571428571</v>
      </c>
      <c r="ED77">
        <v>0.980001964285714</v>
      </c>
      <c r="EE77">
        <v>0.0199979785714286</v>
      </c>
      <c r="EF77">
        <v>0</v>
      </c>
      <c r="EG77">
        <v>2.33422857142857</v>
      </c>
      <c r="EH77">
        <v>0</v>
      </c>
      <c r="EI77">
        <v>7323.06642857143</v>
      </c>
      <c r="EJ77">
        <v>17299.9464285714</v>
      </c>
      <c r="EK77">
        <v>41.1225357142857</v>
      </c>
      <c r="EL77">
        <v>41.9551428571428</v>
      </c>
      <c r="EM77">
        <v>40.7855</v>
      </c>
      <c r="EN77">
        <v>41.2765</v>
      </c>
      <c r="EO77">
        <v>39.6604285714286</v>
      </c>
      <c r="EP77">
        <v>1959.98</v>
      </c>
      <c r="EQ77">
        <v>39.9957142857143</v>
      </c>
      <c r="ER77">
        <v>0</v>
      </c>
      <c r="ES77">
        <v>1680982326.9</v>
      </c>
      <c r="ET77">
        <v>0</v>
      </c>
      <c r="EU77">
        <v>2.33586923076923</v>
      </c>
      <c r="EV77">
        <v>1.18449913403363</v>
      </c>
      <c r="EW77">
        <v>1.18222223436226</v>
      </c>
      <c r="EX77">
        <v>7323.12923076923</v>
      </c>
      <c r="EY77">
        <v>15</v>
      </c>
      <c r="EZ77">
        <v>0</v>
      </c>
      <c r="FA77" t="s">
        <v>409</v>
      </c>
      <c r="FB77">
        <v>1510803016.6</v>
      </c>
      <c r="FC77">
        <v>1510803015.6</v>
      </c>
      <c r="FD77">
        <v>0</v>
      </c>
      <c r="FE77">
        <v>-0.153</v>
      </c>
      <c r="FF77">
        <v>-0.016</v>
      </c>
      <c r="FG77">
        <v>6.925</v>
      </c>
      <c r="FH77">
        <v>0.526</v>
      </c>
      <c r="FI77">
        <v>420</v>
      </c>
      <c r="FJ77">
        <v>25</v>
      </c>
      <c r="FK77">
        <v>0.25</v>
      </c>
      <c r="FL77">
        <v>0.13</v>
      </c>
      <c r="FM77">
        <v>0.504229475</v>
      </c>
      <c r="FN77">
        <v>-0.018267208255161</v>
      </c>
      <c r="FO77">
        <v>0.00187772362166933</v>
      </c>
      <c r="FP77">
        <v>1</v>
      </c>
      <c r="FQ77">
        <v>1</v>
      </c>
      <c r="FR77">
        <v>1</v>
      </c>
      <c r="FS77" t="s">
        <v>410</v>
      </c>
      <c r="FT77">
        <v>2.97397</v>
      </c>
      <c r="FU77">
        <v>2.75394</v>
      </c>
      <c r="FV77">
        <v>0.163305</v>
      </c>
      <c r="FW77">
        <v>0.167345</v>
      </c>
      <c r="FX77">
        <v>0.0517139</v>
      </c>
      <c r="FY77">
        <v>0.0500729</v>
      </c>
      <c r="FZ77">
        <v>32558.1</v>
      </c>
      <c r="GA77">
        <v>35350.6</v>
      </c>
      <c r="GB77">
        <v>35262.2</v>
      </c>
      <c r="GC77">
        <v>38502.2</v>
      </c>
      <c r="GD77">
        <v>47376.6</v>
      </c>
      <c r="GE77">
        <v>52784</v>
      </c>
      <c r="GF77">
        <v>55038.9</v>
      </c>
      <c r="GG77">
        <v>61697.2</v>
      </c>
      <c r="GH77">
        <v>1.99392</v>
      </c>
      <c r="GI77">
        <v>1.80947</v>
      </c>
      <c r="GJ77">
        <v>0.0643469</v>
      </c>
      <c r="GK77">
        <v>0</v>
      </c>
      <c r="GL77">
        <v>18.9649</v>
      </c>
      <c r="GM77">
        <v>999.9</v>
      </c>
      <c r="GN77">
        <v>41.173</v>
      </c>
      <c r="GO77">
        <v>30.746</v>
      </c>
      <c r="GP77">
        <v>20.2739</v>
      </c>
      <c r="GQ77">
        <v>56.6407</v>
      </c>
      <c r="GR77">
        <v>49.8958</v>
      </c>
      <c r="GS77">
        <v>1</v>
      </c>
      <c r="GT77">
        <v>-0.0743572</v>
      </c>
      <c r="GU77">
        <v>6.2638</v>
      </c>
      <c r="GV77">
        <v>20.0102</v>
      </c>
      <c r="GW77">
        <v>5.20261</v>
      </c>
      <c r="GX77">
        <v>12.0091</v>
      </c>
      <c r="GY77">
        <v>4.97565</v>
      </c>
      <c r="GZ77">
        <v>3.29288</v>
      </c>
      <c r="HA77">
        <v>9999</v>
      </c>
      <c r="HB77">
        <v>999.9</v>
      </c>
      <c r="HC77">
        <v>9999</v>
      </c>
      <c r="HD77">
        <v>9999</v>
      </c>
      <c r="HE77">
        <v>1.86314</v>
      </c>
      <c r="HF77">
        <v>1.86813</v>
      </c>
      <c r="HG77">
        <v>1.86788</v>
      </c>
      <c r="HH77">
        <v>1.86904</v>
      </c>
      <c r="HI77">
        <v>1.86984</v>
      </c>
      <c r="HJ77">
        <v>1.86588</v>
      </c>
      <c r="HK77">
        <v>1.86704</v>
      </c>
      <c r="HL77">
        <v>1.86837</v>
      </c>
      <c r="HM77">
        <v>5</v>
      </c>
      <c r="HN77">
        <v>0</v>
      </c>
      <c r="HO77">
        <v>0</v>
      </c>
      <c r="HP77">
        <v>0</v>
      </c>
      <c r="HQ77" t="s">
        <v>411</v>
      </c>
      <c r="HR77" t="s">
        <v>412</v>
      </c>
      <c r="HS77" t="s">
        <v>413</v>
      </c>
      <c r="HT77" t="s">
        <v>413</v>
      </c>
      <c r="HU77" t="s">
        <v>413</v>
      </c>
      <c r="HV77" t="s">
        <v>413</v>
      </c>
      <c r="HW77">
        <v>0</v>
      </c>
      <c r="HX77">
        <v>100</v>
      </c>
      <c r="HY77">
        <v>100</v>
      </c>
      <c r="HZ77">
        <v>10.289</v>
      </c>
      <c r="IA77">
        <v>-0.0075</v>
      </c>
      <c r="IB77">
        <v>4.20922237337541</v>
      </c>
      <c r="IC77">
        <v>0.00614860080401583</v>
      </c>
      <c r="ID77">
        <v>7.47005204250058e-07</v>
      </c>
      <c r="IE77">
        <v>-6.13614996760479e-10</v>
      </c>
      <c r="IF77">
        <v>0.00504884260515054</v>
      </c>
      <c r="IG77">
        <v>-0.0226463544028373</v>
      </c>
      <c r="IH77">
        <v>0.00259345603324487</v>
      </c>
      <c r="II77">
        <v>-3.18119573220187e-05</v>
      </c>
      <c r="IJ77">
        <v>-2</v>
      </c>
      <c r="IK77">
        <v>1777</v>
      </c>
      <c r="IL77">
        <v>0</v>
      </c>
      <c r="IM77">
        <v>26</v>
      </c>
      <c r="IN77">
        <v>-116.4</v>
      </c>
      <c r="IO77">
        <v>-116.4</v>
      </c>
      <c r="IP77">
        <v>2.07397</v>
      </c>
      <c r="IQ77">
        <v>2.60864</v>
      </c>
      <c r="IR77">
        <v>1.54785</v>
      </c>
      <c r="IS77">
        <v>2.30347</v>
      </c>
      <c r="IT77">
        <v>1.34644</v>
      </c>
      <c r="IU77">
        <v>2.44629</v>
      </c>
      <c r="IV77">
        <v>34.2814</v>
      </c>
      <c r="IW77">
        <v>24.1751</v>
      </c>
      <c r="IX77">
        <v>18</v>
      </c>
      <c r="IY77">
        <v>501.154</v>
      </c>
      <c r="IZ77">
        <v>386.919</v>
      </c>
      <c r="JA77">
        <v>11.7379</v>
      </c>
      <c r="JB77">
        <v>26.0063</v>
      </c>
      <c r="JC77">
        <v>30.0005</v>
      </c>
      <c r="JD77">
        <v>26.0733</v>
      </c>
      <c r="JE77">
        <v>26.0287</v>
      </c>
      <c r="JF77">
        <v>41.5554</v>
      </c>
      <c r="JG77">
        <v>52.7134</v>
      </c>
      <c r="JH77">
        <v>0</v>
      </c>
      <c r="JI77">
        <v>11.7101</v>
      </c>
      <c r="JJ77">
        <v>1025.32</v>
      </c>
      <c r="JK77">
        <v>8.75512</v>
      </c>
      <c r="JL77">
        <v>102.158</v>
      </c>
      <c r="JM77">
        <v>102.734</v>
      </c>
    </row>
    <row r="78" spans="1:273">
      <c r="A78">
        <v>62</v>
      </c>
      <c r="B78">
        <v>1510796035</v>
      </c>
      <c r="C78">
        <v>396.900000095367</v>
      </c>
      <c r="D78" t="s">
        <v>534</v>
      </c>
      <c r="E78" t="s">
        <v>535</v>
      </c>
      <c r="F78">
        <v>5</v>
      </c>
      <c r="G78" t="s">
        <v>405</v>
      </c>
      <c r="H78" t="s">
        <v>406</v>
      </c>
      <c r="I78">
        <v>1510796027.5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1020.23808907705</v>
      </c>
      <c r="AK78">
        <v>999.502484848484</v>
      </c>
      <c r="AL78">
        <v>3.25259727389448</v>
      </c>
      <c r="AM78">
        <v>64.0484108481649</v>
      </c>
      <c r="AN78">
        <f>(AP78 - AO78 + DI78*1E3/(8.314*(DK78+273.15)) * AR78/DH78 * AQ78) * DH78/(100*CV78) * 1000/(1000 - AP78)</f>
        <v>0</v>
      </c>
      <c r="AO78">
        <v>8.75847441962733</v>
      </c>
      <c r="AP78">
        <v>9.2540223030303</v>
      </c>
      <c r="AQ78">
        <v>-1.53546053087954e-05</v>
      </c>
      <c r="AR78">
        <v>108.117458872286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407</v>
      </c>
      <c r="AY78" t="s">
        <v>407</v>
      </c>
      <c r="AZ78">
        <v>0</v>
      </c>
      <c r="BA78">
        <v>0</v>
      </c>
      <c r="BB78">
        <f>1-AZ78/BA78</f>
        <v>0</v>
      </c>
      <c r="BC78">
        <v>0</v>
      </c>
      <c r="BD78" t="s">
        <v>407</v>
      </c>
      <c r="BE78" t="s">
        <v>407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407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2.96</v>
      </c>
      <c r="CW78">
        <v>0.5</v>
      </c>
      <c r="CX78" t="s">
        <v>408</v>
      </c>
      <c r="CY78">
        <v>2</v>
      </c>
      <c r="CZ78" t="b">
        <v>1</v>
      </c>
      <c r="DA78">
        <v>1510796027.5</v>
      </c>
      <c r="DB78">
        <v>967.143148148148</v>
      </c>
      <c r="DC78">
        <v>995.859777777778</v>
      </c>
      <c r="DD78">
        <v>9.2599737037037</v>
      </c>
      <c r="DE78">
        <v>8.75911481481482</v>
      </c>
      <c r="DF78">
        <v>956.904222222222</v>
      </c>
      <c r="DG78">
        <v>9.26738074074074</v>
      </c>
      <c r="DH78">
        <v>500.071037037037</v>
      </c>
      <c r="DI78">
        <v>90.3042888888889</v>
      </c>
      <c r="DJ78">
        <v>0.100010992592593</v>
      </c>
      <c r="DK78">
        <v>18.5463222222222</v>
      </c>
      <c r="DL78">
        <v>20.029962962963</v>
      </c>
      <c r="DM78">
        <v>999.9</v>
      </c>
      <c r="DN78">
        <v>0</v>
      </c>
      <c r="DO78">
        <v>0</v>
      </c>
      <c r="DP78">
        <v>9996.63888888889</v>
      </c>
      <c r="DQ78">
        <v>0</v>
      </c>
      <c r="DR78">
        <v>9.95077666666667</v>
      </c>
      <c r="DS78">
        <v>-28.7166481481481</v>
      </c>
      <c r="DT78">
        <v>976.182555555556</v>
      </c>
      <c r="DU78">
        <v>1004.65974074074</v>
      </c>
      <c r="DV78">
        <v>0.500859555555556</v>
      </c>
      <c r="DW78">
        <v>995.859777777778</v>
      </c>
      <c r="DX78">
        <v>8.75911481481482</v>
      </c>
      <c r="DY78">
        <v>0.836215481481481</v>
      </c>
      <c r="DZ78">
        <v>0.79098562962963</v>
      </c>
      <c r="EA78">
        <v>4.33739851851852</v>
      </c>
      <c r="EB78">
        <v>3.54655074074074</v>
      </c>
      <c r="EC78">
        <v>2000.00222222222</v>
      </c>
      <c r="ED78">
        <v>0.979999777777778</v>
      </c>
      <c r="EE78">
        <v>0.0200001851851852</v>
      </c>
      <c r="EF78">
        <v>0</v>
      </c>
      <c r="EG78">
        <v>2.33384814814815</v>
      </c>
      <c r="EH78">
        <v>0</v>
      </c>
      <c r="EI78">
        <v>7323.38333333333</v>
      </c>
      <c r="EJ78">
        <v>17300.1777777778</v>
      </c>
      <c r="EK78">
        <v>41.1943333333333</v>
      </c>
      <c r="EL78">
        <v>41.9858148148148</v>
      </c>
      <c r="EM78">
        <v>40.8585185185185</v>
      </c>
      <c r="EN78">
        <v>41.3006666666667</v>
      </c>
      <c r="EO78">
        <v>39.7150740740741</v>
      </c>
      <c r="EP78">
        <v>1960.00259259259</v>
      </c>
      <c r="EQ78">
        <v>39.9996296296296</v>
      </c>
      <c r="ER78">
        <v>0</v>
      </c>
      <c r="ES78">
        <v>1680982331.7</v>
      </c>
      <c r="ET78">
        <v>0</v>
      </c>
      <c r="EU78">
        <v>2.34557307692308</v>
      </c>
      <c r="EV78">
        <v>0.117391446486757</v>
      </c>
      <c r="EW78">
        <v>2.92102563315783</v>
      </c>
      <c r="EX78">
        <v>7323.33846153846</v>
      </c>
      <c r="EY78">
        <v>15</v>
      </c>
      <c r="EZ78">
        <v>0</v>
      </c>
      <c r="FA78" t="s">
        <v>409</v>
      </c>
      <c r="FB78">
        <v>1510803016.6</v>
      </c>
      <c r="FC78">
        <v>1510803015.6</v>
      </c>
      <c r="FD78">
        <v>0</v>
      </c>
      <c r="FE78">
        <v>-0.153</v>
      </c>
      <c r="FF78">
        <v>-0.016</v>
      </c>
      <c r="FG78">
        <v>6.925</v>
      </c>
      <c r="FH78">
        <v>0.526</v>
      </c>
      <c r="FI78">
        <v>420</v>
      </c>
      <c r="FJ78">
        <v>25</v>
      </c>
      <c r="FK78">
        <v>0.25</v>
      </c>
      <c r="FL78">
        <v>0.13</v>
      </c>
      <c r="FM78">
        <v>0.50199695</v>
      </c>
      <c r="FN78">
        <v>-0.028936682926831</v>
      </c>
      <c r="FO78">
        <v>0.0029598326468738</v>
      </c>
      <c r="FP78">
        <v>1</v>
      </c>
      <c r="FQ78">
        <v>1</v>
      </c>
      <c r="FR78">
        <v>1</v>
      </c>
      <c r="FS78" t="s">
        <v>410</v>
      </c>
      <c r="FT78">
        <v>2.97402</v>
      </c>
      <c r="FU78">
        <v>2.75386</v>
      </c>
      <c r="FV78">
        <v>0.165047</v>
      </c>
      <c r="FW78">
        <v>0.169229</v>
      </c>
      <c r="FX78">
        <v>0.0516964</v>
      </c>
      <c r="FY78">
        <v>0.0500688</v>
      </c>
      <c r="FZ78">
        <v>32490.3</v>
      </c>
      <c r="GA78">
        <v>35270.7</v>
      </c>
      <c r="GB78">
        <v>35262.2</v>
      </c>
      <c r="GC78">
        <v>38502.3</v>
      </c>
      <c r="GD78">
        <v>47377.6</v>
      </c>
      <c r="GE78">
        <v>52784.2</v>
      </c>
      <c r="GF78">
        <v>55038.9</v>
      </c>
      <c r="GG78">
        <v>61697.1</v>
      </c>
      <c r="GH78">
        <v>1.99425</v>
      </c>
      <c r="GI78">
        <v>1.80947</v>
      </c>
      <c r="GJ78">
        <v>0.0624508</v>
      </c>
      <c r="GK78">
        <v>0</v>
      </c>
      <c r="GL78">
        <v>18.9633</v>
      </c>
      <c r="GM78">
        <v>999.9</v>
      </c>
      <c r="GN78">
        <v>41.173</v>
      </c>
      <c r="GO78">
        <v>30.746</v>
      </c>
      <c r="GP78">
        <v>20.2726</v>
      </c>
      <c r="GQ78">
        <v>56.5007</v>
      </c>
      <c r="GR78">
        <v>49.8878</v>
      </c>
      <c r="GS78">
        <v>1</v>
      </c>
      <c r="GT78">
        <v>-0.0744487</v>
      </c>
      <c r="GU78">
        <v>6.25635</v>
      </c>
      <c r="GV78">
        <v>20.0096</v>
      </c>
      <c r="GW78">
        <v>5.20396</v>
      </c>
      <c r="GX78">
        <v>12.0083</v>
      </c>
      <c r="GY78">
        <v>4.9758</v>
      </c>
      <c r="GZ78">
        <v>3.293</v>
      </c>
      <c r="HA78">
        <v>9999</v>
      </c>
      <c r="HB78">
        <v>999.9</v>
      </c>
      <c r="HC78">
        <v>9999</v>
      </c>
      <c r="HD78">
        <v>9999</v>
      </c>
      <c r="HE78">
        <v>1.86316</v>
      </c>
      <c r="HF78">
        <v>1.86813</v>
      </c>
      <c r="HG78">
        <v>1.86792</v>
      </c>
      <c r="HH78">
        <v>1.86904</v>
      </c>
      <c r="HI78">
        <v>1.86982</v>
      </c>
      <c r="HJ78">
        <v>1.86592</v>
      </c>
      <c r="HK78">
        <v>1.86706</v>
      </c>
      <c r="HL78">
        <v>1.86837</v>
      </c>
      <c r="HM78">
        <v>5</v>
      </c>
      <c r="HN78">
        <v>0</v>
      </c>
      <c r="HO78">
        <v>0</v>
      </c>
      <c r="HP78">
        <v>0</v>
      </c>
      <c r="HQ78" t="s">
        <v>411</v>
      </c>
      <c r="HR78" t="s">
        <v>412</v>
      </c>
      <c r="HS78" t="s">
        <v>413</v>
      </c>
      <c r="HT78" t="s">
        <v>413</v>
      </c>
      <c r="HU78" t="s">
        <v>413</v>
      </c>
      <c r="HV78" t="s">
        <v>413</v>
      </c>
      <c r="HW78">
        <v>0</v>
      </c>
      <c r="HX78">
        <v>100</v>
      </c>
      <c r="HY78">
        <v>100</v>
      </c>
      <c r="HZ78">
        <v>10.384</v>
      </c>
      <c r="IA78">
        <v>-0.0075</v>
      </c>
      <c r="IB78">
        <v>4.20922237337541</v>
      </c>
      <c r="IC78">
        <v>0.00614860080401583</v>
      </c>
      <c r="ID78">
        <v>7.47005204250058e-07</v>
      </c>
      <c r="IE78">
        <v>-6.13614996760479e-10</v>
      </c>
      <c r="IF78">
        <v>0.00504884260515054</v>
      </c>
      <c r="IG78">
        <v>-0.0226463544028373</v>
      </c>
      <c r="IH78">
        <v>0.00259345603324487</v>
      </c>
      <c r="II78">
        <v>-3.18119573220187e-05</v>
      </c>
      <c r="IJ78">
        <v>-2</v>
      </c>
      <c r="IK78">
        <v>1777</v>
      </c>
      <c r="IL78">
        <v>0</v>
      </c>
      <c r="IM78">
        <v>26</v>
      </c>
      <c r="IN78">
        <v>-116.4</v>
      </c>
      <c r="IO78">
        <v>-116.3</v>
      </c>
      <c r="IP78">
        <v>2.09961</v>
      </c>
      <c r="IQ78">
        <v>2.6123</v>
      </c>
      <c r="IR78">
        <v>1.54785</v>
      </c>
      <c r="IS78">
        <v>2.30347</v>
      </c>
      <c r="IT78">
        <v>1.34644</v>
      </c>
      <c r="IU78">
        <v>2.32422</v>
      </c>
      <c r="IV78">
        <v>34.2814</v>
      </c>
      <c r="IW78">
        <v>24.1751</v>
      </c>
      <c r="IX78">
        <v>18</v>
      </c>
      <c r="IY78">
        <v>501.347</v>
      </c>
      <c r="IZ78">
        <v>386.904</v>
      </c>
      <c r="JA78">
        <v>11.6949</v>
      </c>
      <c r="JB78">
        <v>26.0042</v>
      </c>
      <c r="JC78">
        <v>30.0001</v>
      </c>
      <c r="JD78">
        <v>26.0712</v>
      </c>
      <c r="JE78">
        <v>26.0265</v>
      </c>
      <c r="JF78">
        <v>42.0639</v>
      </c>
      <c r="JG78">
        <v>52.7134</v>
      </c>
      <c r="JH78">
        <v>0</v>
      </c>
      <c r="JI78">
        <v>11.6822</v>
      </c>
      <c r="JJ78">
        <v>1038.71</v>
      </c>
      <c r="JK78">
        <v>8.75512</v>
      </c>
      <c r="JL78">
        <v>102.158</v>
      </c>
      <c r="JM78">
        <v>102.734</v>
      </c>
    </row>
    <row r="79" spans="1:273">
      <c r="A79">
        <v>63</v>
      </c>
      <c r="B79">
        <v>1510796039.5</v>
      </c>
      <c r="C79">
        <v>401.400000095367</v>
      </c>
      <c r="D79" t="s">
        <v>536</v>
      </c>
      <c r="E79" t="s">
        <v>537</v>
      </c>
      <c r="F79">
        <v>5</v>
      </c>
      <c r="G79" t="s">
        <v>405</v>
      </c>
      <c r="H79" t="s">
        <v>406</v>
      </c>
      <c r="I79">
        <v>1510796031.94444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1036.93292268794</v>
      </c>
      <c r="AK79">
        <v>1015.01951515152</v>
      </c>
      <c r="AL79">
        <v>3.44429976175669</v>
      </c>
      <c r="AM79">
        <v>64.0484108481649</v>
      </c>
      <c r="AN79">
        <f>(AP79 - AO79 + DI79*1E3/(8.314*(DK79+273.15)) * AR79/DH79 * AQ79) * DH79/(100*CV79) * 1000/(1000 - AP79)</f>
        <v>0</v>
      </c>
      <c r="AO79">
        <v>8.75653828921313</v>
      </c>
      <c r="AP79">
        <v>9.24723975757576</v>
      </c>
      <c r="AQ79">
        <v>-3.34637884165032e-05</v>
      </c>
      <c r="AR79">
        <v>108.117458872286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407</v>
      </c>
      <c r="AY79" t="s">
        <v>407</v>
      </c>
      <c r="AZ79">
        <v>0</v>
      </c>
      <c r="BA79">
        <v>0</v>
      </c>
      <c r="BB79">
        <f>1-AZ79/BA79</f>
        <v>0</v>
      </c>
      <c r="BC79">
        <v>0</v>
      </c>
      <c r="BD79" t="s">
        <v>407</v>
      </c>
      <c r="BE79" t="s">
        <v>407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407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2.96</v>
      </c>
      <c r="CW79">
        <v>0.5</v>
      </c>
      <c r="CX79" t="s">
        <v>408</v>
      </c>
      <c r="CY79">
        <v>2</v>
      </c>
      <c r="CZ79" t="b">
        <v>1</v>
      </c>
      <c r="DA79">
        <v>1510796031.94444</v>
      </c>
      <c r="DB79">
        <v>982.001185185185</v>
      </c>
      <c r="DC79">
        <v>1010.91711111111</v>
      </c>
      <c r="DD79">
        <v>9.25553222222222</v>
      </c>
      <c r="DE79">
        <v>8.75774407407407</v>
      </c>
      <c r="DF79">
        <v>971.675185185185</v>
      </c>
      <c r="DG79">
        <v>9.26301444444444</v>
      </c>
      <c r="DH79">
        <v>500.069814814815</v>
      </c>
      <c r="DI79">
        <v>90.3030518518518</v>
      </c>
      <c r="DJ79">
        <v>0.100024111111111</v>
      </c>
      <c r="DK79">
        <v>18.5444185185185</v>
      </c>
      <c r="DL79">
        <v>20.0183222222222</v>
      </c>
      <c r="DM79">
        <v>999.9</v>
      </c>
      <c r="DN79">
        <v>0</v>
      </c>
      <c r="DO79">
        <v>0</v>
      </c>
      <c r="DP79">
        <v>9999.02814814815</v>
      </c>
      <c r="DQ79">
        <v>0</v>
      </c>
      <c r="DR79">
        <v>9.95425</v>
      </c>
      <c r="DS79">
        <v>-28.9167</v>
      </c>
      <c r="DT79">
        <v>991.174851851852</v>
      </c>
      <c r="DU79">
        <v>1019.84959259259</v>
      </c>
      <c r="DV79">
        <v>0.49778837037037</v>
      </c>
      <c r="DW79">
        <v>1010.91711111111</v>
      </c>
      <c r="DX79">
        <v>8.75774407407407</v>
      </c>
      <c r="DY79">
        <v>0.835802888888889</v>
      </c>
      <c r="DZ79">
        <v>0.790850925925926</v>
      </c>
      <c r="EA79">
        <v>4.33035703703704</v>
      </c>
      <c r="EB79">
        <v>3.54413888888889</v>
      </c>
      <c r="EC79">
        <v>2000.05962962963</v>
      </c>
      <c r="ED79">
        <v>0.980001074074074</v>
      </c>
      <c r="EE79">
        <v>0.0199988259259259</v>
      </c>
      <c r="EF79">
        <v>0</v>
      </c>
      <c r="EG79">
        <v>2.36628888888889</v>
      </c>
      <c r="EH79">
        <v>0</v>
      </c>
      <c r="EI79">
        <v>7322.75185185185</v>
      </c>
      <c r="EJ79">
        <v>17300.6777777778</v>
      </c>
      <c r="EK79">
        <v>41.2127777777778</v>
      </c>
      <c r="EL79">
        <v>41.9534444444444</v>
      </c>
      <c r="EM79">
        <v>40.8863703703704</v>
      </c>
      <c r="EN79">
        <v>41.2358518518518</v>
      </c>
      <c r="EO79">
        <v>39.7196666666667</v>
      </c>
      <c r="EP79">
        <v>1960.06185185185</v>
      </c>
      <c r="EQ79">
        <v>39.9977777777778</v>
      </c>
      <c r="ER79">
        <v>0</v>
      </c>
      <c r="ES79">
        <v>1680982336.5</v>
      </c>
      <c r="ET79">
        <v>0</v>
      </c>
      <c r="EU79">
        <v>2.38569230769231</v>
      </c>
      <c r="EV79">
        <v>0.132458114736903</v>
      </c>
      <c r="EW79">
        <v>-13.6420512640968</v>
      </c>
      <c r="EX79">
        <v>7322.58115384615</v>
      </c>
      <c r="EY79">
        <v>15</v>
      </c>
      <c r="EZ79">
        <v>0</v>
      </c>
      <c r="FA79" t="s">
        <v>409</v>
      </c>
      <c r="FB79">
        <v>1510803016.6</v>
      </c>
      <c r="FC79">
        <v>1510803015.6</v>
      </c>
      <c r="FD79">
        <v>0</v>
      </c>
      <c r="FE79">
        <v>-0.153</v>
      </c>
      <c r="FF79">
        <v>-0.016</v>
      </c>
      <c r="FG79">
        <v>6.925</v>
      </c>
      <c r="FH79">
        <v>0.526</v>
      </c>
      <c r="FI79">
        <v>420</v>
      </c>
      <c r="FJ79">
        <v>25</v>
      </c>
      <c r="FK79">
        <v>0.25</v>
      </c>
      <c r="FL79">
        <v>0.13</v>
      </c>
      <c r="FM79">
        <v>0.500100365853659</v>
      </c>
      <c r="FN79">
        <v>-0.0368646062717762</v>
      </c>
      <c r="FO79">
        <v>0.00380955359241318</v>
      </c>
      <c r="FP79">
        <v>1</v>
      </c>
      <c r="FQ79">
        <v>1</v>
      </c>
      <c r="FR79">
        <v>1</v>
      </c>
      <c r="FS79" t="s">
        <v>410</v>
      </c>
      <c r="FT79">
        <v>2.97397</v>
      </c>
      <c r="FU79">
        <v>2.75386</v>
      </c>
      <c r="FV79">
        <v>0.166681</v>
      </c>
      <c r="FW79">
        <v>0.170746</v>
      </c>
      <c r="FX79">
        <v>0.0516703</v>
      </c>
      <c r="FY79">
        <v>0.0500625</v>
      </c>
      <c r="FZ79">
        <v>32427.3</v>
      </c>
      <c r="GA79">
        <v>35206.4</v>
      </c>
      <c r="GB79">
        <v>35262.7</v>
      </c>
      <c r="GC79">
        <v>38502.4</v>
      </c>
      <c r="GD79">
        <v>47379.3</v>
      </c>
      <c r="GE79">
        <v>52784.6</v>
      </c>
      <c r="GF79">
        <v>55039.4</v>
      </c>
      <c r="GG79">
        <v>61697.1</v>
      </c>
      <c r="GH79">
        <v>1.99433</v>
      </c>
      <c r="GI79">
        <v>1.80945</v>
      </c>
      <c r="GJ79">
        <v>0.0636652</v>
      </c>
      <c r="GK79">
        <v>0</v>
      </c>
      <c r="GL79">
        <v>18.9619</v>
      </c>
      <c r="GM79">
        <v>999.9</v>
      </c>
      <c r="GN79">
        <v>41.173</v>
      </c>
      <c r="GO79">
        <v>30.736</v>
      </c>
      <c r="GP79">
        <v>20.2614</v>
      </c>
      <c r="GQ79">
        <v>56.7007</v>
      </c>
      <c r="GR79">
        <v>50.3846</v>
      </c>
      <c r="GS79">
        <v>1</v>
      </c>
      <c r="GT79">
        <v>-0.0748704</v>
      </c>
      <c r="GU79">
        <v>6.16931</v>
      </c>
      <c r="GV79">
        <v>20.0131</v>
      </c>
      <c r="GW79">
        <v>5.20306</v>
      </c>
      <c r="GX79">
        <v>12.0086</v>
      </c>
      <c r="GY79">
        <v>4.97565</v>
      </c>
      <c r="GZ79">
        <v>3.29298</v>
      </c>
      <c r="HA79">
        <v>9999</v>
      </c>
      <c r="HB79">
        <v>999.9</v>
      </c>
      <c r="HC79">
        <v>9999</v>
      </c>
      <c r="HD79">
        <v>9999</v>
      </c>
      <c r="HE79">
        <v>1.86317</v>
      </c>
      <c r="HF79">
        <v>1.86813</v>
      </c>
      <c r="HG79">
        <v>1.86792</v>
      </c>
      <c r="HH79">
        <v>1.86904</v>
      </c>
      <c r="HI79">
        <v>1.86985</v>
      </c>
      <c r="HJ79">
        <v>1.86594</v>
      </c>
      <c r="HK79">
        <v>1.86704</v>
      </c>
      <c r="HL79">
        <v>1.86836</v>
      </c>
      <c r="HM79">
        <v>5</v>
      </c>
      <c r="HN79">
        <v>0</v>
      </c>
      <c r="HO79">
        <v>0</v>
      </c>
      <c r="HP79">
        <v>0</v>
      </c>
      <c r="HQ79" t="s">
        <v>411</v>
      </c>
      <c r="HR79" t="s">
        <v>412</v>
      </c>
      <c r="HS79" t="s">
        <v>413</v>
      </c>
      <c r="HT79" t="s">
        <v>413</v>
      </c>
      <c r="HU79" t="s">
        <v>413</v>
      </c>
      <c r="HV79" t="s">
        <v>413</v>
      </c>
      <c r="HW79">
        <v>0</v>
      </c>
      <c r="HX79">
        <v>100</v>
      </c>
      <c r="HY79">
        <v>100</v>
      </c>
      <c r="HZ79">
        <v>10.472</v>
      </c>
      <c r="IA79">
        <v>-0.0076</v>
      </c>
      <c r="IB79">
        <v>4.20922237337541</v>
      </c>
      <c r="IC79">
        <v>0.00614860080401583</v>
      </c>
      <c r="ID79">
        <v>7.47005204250058e-07</v>
      </c>
      <c r="IE79">
        <v>-6.13614996760479e-10</v>
      </c>
      <c r="IF79">
        <v>0.00504884260515054</v>
      </c>
      <c r="IG79">
        <v>-0.0226463544028373</v>
      </c>
      <c r="IH79">
        <v>0.00259345603324487</v>
      </c>
      <c r="II79">
        <v>-3.18119573220187e-05</v>
      </c>
      <c r="IJ79">
        <v>-2</v>
      </c>
      <c r="IK79">
        <v>1777</v>
      </c>
      <c r="IL79">
        <v>0</v>
      </c>
      <c r="IM79">
        <v>26</v>
      </c>
      <c r="IN79">
        <v>-116.3</v>
      </c>
      <c r="IO79">
        <v>-116.3</v>
      </c>
      <c r="IP79">
        <v>2.1228</v>
      </c>
      <c r="IQ79">
        <v>2.61597</v>
      </c>
      <c r="IR79">
        <v>1.54785</v>
      </c>
      <c r="IS79">
        <v>2.30347</v>
      </c>
      <c r="IT79">
        <v>1.34644</v>
      </c>
      <c r="IU79">
        <v>2.31445</v>
      </c>
      <c r="IV79">
        <v>34.2814</v>
      </c>
      <c r="IW79">
        <v>24.1751</v>
      </c>
      <c r="IX79">
        <v>18</v>
      </c>
      <c r="IY79">
        <v>501.38</v>
      </c>
      <c r="IZ79">
        <v>386.875</v>
      </c>
      <c r="JA79">
        <v>11.6698</v>
      </c>
      <c r="JB79">
        <v>26.0034</v>
      </c>
      <c r="JC79">
        <v>30</v>
      </c>
      <c r="JD79">
        <v>26.0694</v>
      </c>
      <c r="JE79">
        <v>26.0243</v>
      </c>
      <c r="JF79">
        <v>42.6153</v>
      </c>
      <c r="JG79">
        <v>52.7134</v>
      </c>
      <c r="JH79">
        <v>0</v>
      </c>
      <c r="JI79">
        <v>11.6804</v>
      </c>
      <c r="JJ79">
        <v>1058.84</v>
      </c>
      <c r="JK79">
        <v>8.75512</v>
      </c>
      <c r="JL79">
        <v>102.159</v>
      </c>
      <c r="JM79">
        <v>102.734</v>
      </c>
    </row>
    <row r="80" spans="1:273">
      <c r="A80">
        <v>64</v>
      </c>
      <c r="B80">
        <v>1510796045</v>
      </c>
      <c r="C80">
        <v>406.900000095367</v>
      </c>
      <c r="D80" t="s">
        <v>538</v>
      </c>
      <c r="E80" t="s">
        <v>539</v>
      </c>
      <c r="F80">
        <v>5</v>
      </c>
      <c r="G80" t="s">
        <v>405</v>
      </c>
      <c r="H80" t="s">
        <v>406</v>
      </c>
      <c r="I80">
        <v>1510796037.23214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1054.85687027589</v>
      </c>
      <c r="AK80">
        <v>1033.51018181818</v>
      </c>
      <c r="AL80">
        <v>3.38165321245554</v>
      </c>
      <c r="AM80">
        <v>64.0484108481649</v>
      </c>
      <c r="AN80">
        <f>(AP80 - AO80 + DI80*1E3/(8.314*(DK80+273.15)) * AR80/DH80 * AQ80) * DH80/(100*CV80) * 1000/(1000 - AP80)</f>
        <v>0</v>
      </c>
      <c r="AO80">
        <v>8.75519842618877</v>
      </c>
      <c r="AP80">
        <v>9.24377672727272</v>
      </c>
      <c r="AQ80">
        <v>-1.07423194594054e-05</v>
      </c>
      <c r="AR80">
        <v>108.117458872286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407</v>
      </c>
      <c r="AY80" t="s">
        <v>407</v>
      </c>
      <c r="AZ80">
        <v>0</v>
      </c>
      <c r="BA80">
        <v>0</v>
      </c>
      <c r="BB80">
        <f>1-AZ80/BA80</f>
        <v>0</v>
      </c>
      <c r="BC80">
        <v>0</v>
      </c>
      <c r="BD80" t="s">
        <v>407</v>
      </c>
      <c r="BE80" t="s">
        <v>407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407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2.96</v>
      </c>
      <c r="CW80">
        <v>0.5</v>
      </c>
      <c r="CX80" t="s">
        <v>408</v>
      </c>
      <c r="CY80">
        <v>2</v>
      </c>
      <c r="CZ80" t="b">
        <v>1</v>
      </c>
      <c r="DA80">
        <v>1510796037.23214</v>
      </c>
      <c r="DB80">
        <v>999.628785714286</v>
      </c>
      <c r="DC80">
        <v>1028.48428571429</v>
      </c>
      <c r="DD80">
        <v>9.25019714285714</v>
      </c>
      <c r="DE80">
        <v>8.75681285714286</v>
      </c>
      <c r="DF80">
        <v>989.200214285714</v>
      </c>
      <c r="DG80">
        <v>9.25776857142857</v>
      </c>
      <c r="DH80">
        <v>500.067571428571</v>
      </c>
      <c r="DI80">
        <v>90.3026357142857</v>
      </c>
      <c r="DJ80">
        <v>0.100003171428571</v>
      </c>
      <c r="DK80">
        <v>18.542275</v>
      </c>
      <c r="DL80">
        <v>20.0134607142857</v>
      </c>
      <c r="DM80">
        <v>999.9</v>
      </c>
      <c r="DN80">
        <v>0</v>
      </c>
      <c r="DO80">
        <v>0</v>
      </c>
      <c r="DP80">
        <v>9998.47785714286</v>
      </c>
      <c r="DQ80">
        <v>0</v>
      </c>
      <c r="DR80">
        <v>9.95051035714286</v>
      </c>
      <c r="DS80">
        <v>-28.8563607142857</v>
      </c>
      <c r="DT80">
        <v>1008.96153571429</v>
      </c>
      <c r="DU80">
        <v>1037.57071428571</v>
      </c>
      <c r="DV80">
        <v>0.493384107142857</v>
      </c>
      <c r="DW80">
        <v>1028.48428571429</v>
      </c>
      <c r="DX80">
        <v>8.75681285714286</v>
      </c>
      <c r="DY80">
        <v>0.835317214285714</v>
      </c>
      <c r="DZ80">
        <v>0.790763178571429</v>
      </c>
      <c r="EA80">
        <v>4.322065</v>
      </c>
      <c r="EB80">
        <v>3.54256607142857</v>
      </c>
      <c r="EC80">
        <v>2000.07178571429</v>
      </c>
      <c r="ED80">
        <v>0.980000678571428</v>
      </c>
      <c r="EE80">
        <v>0.0199991928571429</v>
      </c>
      <c r="EF80">
        <v>0</v>
      </c>
      <c r="EG80">
        <v>2.35338928571429</v>
      </c>
      <c r="EH80">
        <v>0</v>
      </c>
      <c r="EI80">
        <v>7321.11714285714</v>
      </c>
      <c r="EJ80">
        <v>17300.7821428571</v>
      </c>
      <c r="EK80">
        <v>41.1873214285714</v>
      </c>
      <c r="EL80">
        <v>41.8501428571428</v>
      </c>
      <c r="EM80">
        <v>40.8702142857143</v>
      </c>
      <c r="EN80">
        <v>41.0755714285714</v>
      </c>
      <c r="EO80">
        <v>39.6828571428571</v>
      </c>
      <c r="EP80">
        <v>1960.0725</v>
      </c>
      <c r="EQ80">
        <v>39.9996428571429</v>
      </c>
      <c r="ER80">
        <v>0</v>
      </c>
      <c r="ES80">
        <v>1680982341.9</v>
      </c>
      <c r="ET80">
        <v>0</v>
      </c>
      <c r="EU80">
        <v>2.35964</v>
      </c>
      <c r="EV80">
        <v>0.422915383825205</v>
      </c>
      <c r="EW80">
        <v>-32.1384615055004</v>
      </c>
      <c r="EX80">
        <v>7320.8108</v>
      </c>
      <c r="EY80">
        <v>15</v>
      </c>
      <c r="EZ80">
        <v>0</v>
      </c>
      <c r="FA80" t="s">
        <v>409</v>
      </c>
      <c r="FB80">
        <v>1510803016.6</v>
      </c>
      <c r="FC80">
        <v>1510803015.6</v>
      </c>
      <c r="FD80">
        <v>0</v>
      </c>
      <c r="FE80">
        <v>-0.153</v>
      </c>
      <c r="FF80">
        <v>-0.016</v>
      </c>
      <c r="FG80">
        <v>6.925</v>
      </c>
      <c r="FH80">
        <v>0.526</v>
      </c>
      <c r="FI80">
        <v>420</v>
      </c>
      <c r="FJ80">
        <v>25</v>
      </c>
      <c r="FK80">
        <v>0.25</v>
      </c>
      <c r="FL80">
        <v>0.13</v>
      </c>
      <c r="FM80">
        <v>0.495540125</v>
      </c>
      <c r="FN80">
        <v>-0.050126487804879</v>
      </c>
      <c r="FO80">
        <v>0.00485089474832994</v>
      </c>
      <c r="FP80">
        <v>1</v>
      </c>
      <c r="FQ80">
        <v>1</v>
      </c>
      <c r="FR80">
        <v>1</v>
      </c>
      <c r="FS80" t="s">
        <v>410</v>
      </c>
      <c r="FT80">
        <v>2.97404</v>
      </c>
      <c r="FU80">
        <v>2.75371</v>
      </c>
      <c r="FV80">
        <v>0.168622</v>
      </c>
      <c r="FW80">
        <v>0.172709</v>
      </c>
      <c r="FX80">
        <v>0.0516569</v>
      </c>
      <c r="FY80">
        <v>0.0500641</v>
      </c>
      <c r="FZ80">
        <v>32351.5</v>
      </c>
      <c r="GA80">
        <v>35123.5</v>
      </c>
      <c r="GB80">
        <v>35262.4</v>
      </c>
      <c r="GC80">
        <v>38502.8</v>
      </c>
      <c r="GD80">
        <v>47379.6</v>
      </c>
      <c r="GE80">
        <v>52785.3</v>
      </c>
      <c r="GF80">
        <v>55038.9</v>
      </c>
      <c r="GG80">
        <v>61698</v>
      </c>
      <c r="GH80">
        <v>1.9946</v>
      </c>
      <c r="GI80">
        <v>1.80947</v>
      </c>
      <c r="GJ80">
        <v>0.0639036</v>
      </c>
      <c r="GK80">
        <v>0</v>
      </c>
      <c r="GL80">
        <v>18.9596</v>
      </c>
      <c r="GM80">
        <v>999.9</v>
      </c>
      <c r="GN80">
        <v>41.124</v>
      </c>
      <c r="GO80">
        <v>30.746</v>
      </c>
      <c r="GP80">
        <v>20.2453</v>
      </c>
      <c r="GQ80">
        <v>56.6707</v>
      </c>
      <c r="GR80">
        <v>50.4447</v>
      </c>
      <c r="GS80">
        <v>1</v>
      </c>
      <c r="GT80">
        <v>-0.0752058</v>
      </c>
      <c r="GU80">
        <v>6.12634</v>
      </c>
      <c r="GV80">
        <v>20.0147</v>
      </c>
      <c r="GW80">
        <v>5.20306</v>
      </c>
      <c r="GX80">
        <v>12.008</v>
      </c>
      <c r="GY80">
        <v>4.97575</v>
      </c>
      <c r="GZ80">
        <v>3.293</v>
      </c>
      <c r="HA80">
        <v>9999</v>
      </c>
      <c r="HB80">
        <v>999.9</v>
      </c>
      <c r="HC80">
        <v>9999</v>
      </c>
      <c r="HD80">
        <v>9999</v>
      </c>
      <c r="HE80">
        <v>1.86316</v>
      </c>
      <c r="HF80">
        <v>1.86813</v>
      </c>
      <c r="HG80">
        <v>1.86787</v>
      </c>
      <c r="HH80">
        <v>1.86903</v>
      </c>
      <c r="HI80">
        <v>1.86985</v>
      </c>
      <c r="HJ80">
        <v>1.86593</v>
      </c>
      <c r="HK80">
        <v>1.86702</v>
      </c>
      <c r="HL80">
        <v>1.86835</v>
      </c>
      <c r="HM80">
        <v>5</v>
      </c>
      <c r="HN80">
        <v>0</v>
      </c>
      <c r="HO80">
        <v>0</v>
      </c>
      <c r="HP80">
        <v>0</v>
      </c>
      <c r="HQ80" t="s">
        <v>411</v>
      </c>
      <c r="HR80" t="s">
        <v>412</v>
      </c>
      <c r="HS80" t="s">
        <v>413</v>
      </c>
      <c r="HT80" t="s">
        <v>413</v>
      </c>
      <c r="HU80" t="s">
        <v>413</v>
      </c>
      <c r="HV80" t="s">
        <v>413</v>
      </c>
      <c r="HW80">
        <v>0</v>
      </c>
      <c r="HX80">
        <v>100</v>
      </c>
      <c r="HY80">
        <v>100</v>
      </c>
      <c r="HZ80">
        <v>10.57</v>
      </c>
      <c r="IA80">
        <v>-0.0077</v>
      </c>
      <c r="IB80">
        <v>4.20922237337541</v>
      </c>
      <c r="IC80">
        <v>0.00614860080401583</v>
      </c>
      <c r="ID80">
        <v>7.47005204250058e-07</v>
      </c>
      <c r="IE80">
        <v>-6.13614996760479e-10</v>
      </c>
      <c r="IF80">
        <v>0.00504884260515054</v>
      </c>
      <c r="IG80">
        <v>-0.0226463544028373</v>
      </c>
      <c r="IH80">
        <v>0.00259345603324487</v>
      </c>
      <c r="II80">
        <v>-3.18119573220187e-05</v>
      </c>
      <c r="IJ80">
        <v>-2</v>
      </c>
      <c r="IK80">
        <v>1777</v>
      </c>
      <c r="IL80">
        <v>0</v>
      </c>
      <c r="IM80">
        <v>26</v>
      </c>
      <c r="IN80">
        <v>-116.2</v>
      </c>
      <c r="IO80">
        <v>-116.2</v>
      </c>
      <c r="IP80">
        <v>2.15576</v>
      </c>
      <c r="IQ80">
        <v>2.61963</v>
      </c>
      <c r="IR80">
        <v>1.54785</v>
      </c>
      <c r="IS80">
        <v>2.30347</v>
      </c>
      <c r="IT80">
        <v>1.34644</v>
      </c>
      <c r="IU80">
        <v>2.36206</v>
      </c>
      <c r="IV80">
        <v>34.2814</v>
      </c>
      <c r="IW80">
        <v>24.1751</v>
      </c>
      <c r="IX80">
        <v>18</v>
      </c>
      <c r="IY80">
        <v>501.543</v>
      </c>
      <c r="IZ80">
        <v>386.873</v>
      </c>
      <c r="JA80">
        <v>11.6622</v>
      </c>
      <c r="JB80">
        <v>26.002</v>
      </c>
      <c r="JC80">
        <v>29.9997</v>
      </c>
      <c r="JD80">
        <v>26.0673</v>
      </c>
      <c r="JE80">
        <v>26.0221</v>
      </c>
      <c r="JF80">
        <v>43.172</v>
      </c>
      <c r="JG80">
        <v>52.7134</v>
      </c>
      <c r="JH80">
        <v>0</v>
      </c>
      <c r="JI80">
        <v>11.6651</v>
      </c>
      <c r="JJ80">
        <v>1072.38</v>
      </c>
      <c r="JK80">
        <v>8.75512</v>
      </c>
      <c r="JL80">
        <v>102.158</v>
      </c>
      <c r="JM80">
        <v>102.735</v>
      </c>
    </row>
    <row r="81" spans="1:273">
      <c r="A81">
        <v>65</v>
      </c>
      <c r="B81">
        <v>1510796050</v>
      </c>
      <c r="C81">
        <v>411.900000095367</v>
      </c>
      <c r="D81" t="s">
        <v>540</v>
      </c>
      <c r="E81" t="s">
        <v>541</v>
      </c>
      <c r="F81">
        <v>5</v>
      </c>
      <c r="G81" t="s">
        <v>405</v>
      </c>
      <c r="H81" t="s">
        <v>406</v>
      </c>
      <c r="I81">
        <v>1510796042.51852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1072.48591905079</v>
      </c>
      <c r="AK81">
        <v>1050.71151515152</v>
      </c>
      <c r="AL81">
        <v>3.4447956418156</v>
      </c>
      <c r="AM81">
        <v>64.0484108481649</v>
      </c>
      <c r="AN81">
        <f>(AP81 - AO81 + DI81*1E3/(8.314*(DK81+273.15)) * AR81/DH81 * AQ81) * DH81/(100*CV81) * 1000/(1000 - AP81)</f>
        <v>0</v>
      </c>
      <c r="AO81">
        <v>8.75474425678708</v>
      </c>
      <c r="AP81">
        <v>9.23913678787878</v>
      </c>
      <c r="AQ81">
        <v>-1.86017636630067e-05</v>
      </c>
      <c r="AR81">
        <v>108.117458872286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407</v>
      </c>
      <c r="AY81" t="s">
        <v>407</v>
      </c>
      <c r="AZ81">
        <v>0</v>
      </c>
      <c r="BA81">
        <v>0</v>
      </c>
      <c r="BB81">
        <f>1-AZ81/BA81</f>
        <v>0</v>
      </c>
      <c r="BC81">
        <v>0</v>
      </c>
      <c r="BD81" t="s">
        <v>407</v>
      </c>
      <c r="BE81" t="s">
        <v>407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407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2.96</v>
      </c>
      <c r="CW81">
        <v>0.5</v>
      </c>
      <c r="CX81" t="s">
        <v>408</v>
      </c>
      <c r="CY81">
        <v>2</v>
      </c>
      <c r="CZ81" t="b">
        <v>1</v>
      </c>
      <c r="DA81">
        <v>1510796042.51852</v>
      </c>
      <c r="DB81">
        <v>1017.37044444444</v>
      </c>
      <c r="DC81">
        <v>1046.58740740741</v>
      </c>
      <c r="DD81">
        <v>9.24520888888889</v>
      </c>
      <c r="DE81">
        <v>8.75548777777778</v>
      </c>
      <c r="DF81">
        <v>1006.84</v>
      </c>
      <c r="DG81">
        <v>9.25286481481482</v>
      </c>
      <c r="DH81">
        <v>500.061481481481</v>
      </c>
      <c r="DI81">
        <v>90.3029481481481</v>
      </c>
      <c r="DJ81">
        <v>0.0999373222222222</v>
      </c>
      <c r="DK81">
        <v>18.5387407407407</v>
      </c>
      <c r="DL81">
        <v>20.0137925925926</v>
      </c>
      <c r="DM81">
        <v>999.9</v>
      </c>
      <c r="DN81">
        <v>0</v>
      </c>
      <c r="DO81">
        <v>0</v>
      </c>
      <c r="DP81">
        <v>10002.3596296296</v>
      </c>
      <c r="DQ81">
        <v>0</v>
      </c>
      <c r="DR81">
        <v>9.94878518518519</v>
      </c>
      <c r="DS81">
        <v>-29.2179296296296</v>
      </c>
      <c r="DT81">
        <v>1026.8637037037</v>
      </c>
      <c r="DU81">
        <v>1055.83296296296</v>
      </c>
      <c r="DV81">
        <v>0.489720148148148</v>
      </c>
      <c r="DW81">
        <v>1046.58740740741</v>
      </c>
      <c r="DX81">
        <v>8.75548777777778</v>
      </c>
      <c r="DY81">
        <v>0.834869592592593</v>
      </c>
      <c r="DZ81">
        <v>0.79064637037037</v>
      </c>
      <c r="EA81">
        <v>4.31442074074074</v>
      </c>
      <c r="EB81">
        <v>3.54047111111111</v>
      </c>
      <c r="EC81">
        <v>2000.08074074074</v>
      </c>
      <c r="ED81">
        <v>0.980000444444444</v>
      </c>
      <c r="EE81">
        <v>0.0199994592592593</v>
      </c>
      <c r="EF81">
        <v>0</v>
      </c>
      <c r="EG81">
        <v>2.37221111111111</v>
      </c>
      <c r="EH81">
        <v>0</v>
      </c>
      <c r="EI81">
        <v>7318.50777777778</v>
      </c>
      <c r="EJ81">
        <v>17300.8518518519</v>
      </c>
      <c r="EK81">
        <v>41.1154444444444</v>
      </c>
      <c r="EL81">
        <v>41.7127037037037</v>
      </c>
      <c r="EM81">
        <v>40.8145925925926</v>
      </c>
      <c r="EN81">
        <v>40.8816666666667</v>
      </c>
      <c r="EO81">
        <v>39.6223703703704</v>
      </c>
      <c r="EP81">
        <v>1960.08074074074</v>
      </c>
      <c r="EQ81">
        <v>40.0003703703704</v>
      </c>
      <c r="ER81">
        <v>0</v>
      </c>
      <c r="ES81">
        <v>1680982346.7</v>
      </c>
      <c r="ET81">
        <v>0</v>
      </c>
      <c r="EU81">
        <v>2.382568</v>
      </c>
      <c r="EV81">
        <v>-0.281730776637027</v>
      </c>
      <c r="EW81">
        <v>-27.7484615270966</v>
      </c>
      <c r="EX81">
        <v>7318.32</v>
      </c>
      <c r="EY81">
        <v>15</v>
      </c>
      <c r="EZ81">
        <v>0</v>
      </c>
      <c r="FA81" t="s">
        <v>409</v>
      </c>
      <c r="FB81">
        <v>1510803016.6</v>
      </c>
      <c r="FC81">
        <v>1510803015.6</v>
      </c>
      <c r="FD81">
        <v>0</v>
      </c>
      <c r="FE81">
        <v>-0.153</v>
      </c>
      <c r="FF81">
        <v>-0.016</v>
      </c>
      <c r="FG81">
        <v>6.925</v>
      </c>
      <c r="FH81">
        <v>0.526</v>
      </c>
      <c r="FI81">
        <v>420</v>
      </c>
      <c r="FJ81">
        <v>25</v>
      </c>
      <c r="FK81">
        <v>0.25</v>
      </c>
      <c r="FL81">
        <v>0.13</v>
      </c>
      <c r="FM81">
        <v>0.49180305</v>
      </c>
      <c r="FN81">
        <v>-0.0415209230769234</v>
      </c>
      <c r="FO81">
        <v>0.00406924730724246</v>
      </c>
      <c r="FP81">
        <v>1</v>
      </c>
      <c r="FQ81">
        <v>1</v>
      </c>
      <c r="FR81">
        <v>1</v>
      </c>
      <c r="FS81" t="s">
        <v>410</v>
      </c>
      <c r="FT81">
        <v>2.97381</v>
      </c>
      <c r="FU81">
        <v>2.75388</v>
      </c>
      <c r="FV81">
        <v>0.170403</v>
      </c>
      <c r="FW81">
        <v>0.174399</v>
      </c>
      <c r="FX81">
        <v>0.051635</v>
      </c>
      <c r="FY81">
        <v>0.0500472</v>
      </c>
      <c r="FZ81">
        <v>32282.6</v>
      </c>
      <c r="GA81">
        <v>35052.5</v>
      </c>
      <c r="GB81">
        <v>35262.8</v>
      </c>
      <c r="GC81">
        <v>38503.5</v>
      </c>
      <c r="GD81">
        <v>47381</v>
      </c>
      <c r="GE81">
        <v>52787</v>
      </c>
      <c r="GF81">
        <v>55039.2</v>
      </c>
      <c r="GG81">
        <v>61698.8</v>
      </c>
      <c r="GH81">
        <v>1.99433</v>
      </c>
      <c r="GI81">
        <v>1.80975</v>
      </c>
      <c r="GJ81">
        <v>0.0634938</v>
      </c>
      <c r="GK81">
        <v>0</v>
      </c>
      <c r="GL81">
        <v>18.9565</v>
      </c>
      <c r="GM81">
        <v>999.9</v>
      </c>
      <c r="GN81">
        <v>41.124</v>
      </c>
      <c r="GO81">
        <v>30.736</v>
      </c>
      <c r="GP81">
        <v>20.2356</v>
      </c>
      <c r="GQ81">
        <v>56.4707</v>
      </c>
      <c r="GR81">
        <v>50.1923</v>
      </c>
      <c r="GS81">
        <v>1</v>
      </c>
      <c r="GT81">
        <v>-0.075658</v>
      </c>
      <c r="GU81">
        <v>6.14526</v>
      </c>
      <c r="GV81">
        <v>20.0138</v>
      </c>
      <c r="GW81">
        <v>5.20306</v>
      </c>
      <c r="GX81">
        <v>12.0083</v>
      </c>
      <c r="GY81">
        <v>4.97565</v>
      </c>
      <c r="GZ81">
        <v>3.29295</v>
      </c>
      <c r="HA81">
        <v>9999</v>
      </c>
      <c r="HB81">
        <v>999.9</v>
      </c>
      <c r="HC81">
        <v>9999</v>
      </c>
      <c r="HD81">
        <v>9999</v>
      </c>
      <c r="HE81">
        <v>1.86316</v>
      </c>
      <c r="HF81">
        <v>1.86813</v>
      </c>
      <c r="HG81">
        <v>1.86788</v>
      </c>
      <c r="HH81">
        <v>1.86905</v>
      </c>
      <c r="HI81">
        <v>1.86983</v>
      </c>
      <c r="HJ81">
        <v>1.86592</v>
      </c>
      <c r="HK81">
        <v>1.86701</v>
      </c>
      <c r="HL81">
        <v>1.86836</v>
      </c>
      <c r="HM81">
        <v>5</v>
      </c>
      <c r="HN81">
        <v>0</v>
      </c>
      <c r="HO81">
        <v>0</v>
      </c>
      <c r="HP81">
        <v>0</v>
      </c>
      <c r="HQ81" t="s">
        <v>411</v>
      </c>
      <c r="HR81" t="s">
        <v>412</v>
      </c>
      <c r="HS81" t="s">
        <v>413</v>
      </c>
      <c r="HT81" t="s">
        <v>413</v>
      </c>
      <c r="HU81" t="s">
        <v>413</v>
      </c>
      <c r="HV81" t="s">
        <v>413</v>
      </c>
      <c r="HW81">
        <v>0</v>
      </c>
      <c r="HX81">
        <v>100</v>
      </c>
      <c r="HY81">
        <v>100</v>
      </c>
      <c r="HZ81">
        <v>10.67</v>
      </c>
      <c r="IA81">
        <v>-0.0078</v>
      </c>
      <c r="IB81">
        <v>4.20922237337541</v>
      </c>
      <c r="IC81">
        <v>0.00614860080401583</v>
      </c>
      <c r="ID81">
        <v>7.47005204250058e-07</v>
      </c>
      <c r="IE81">
        <v>-6.13614996760479e-10</v>
      </c>
      <c r="IF81">
        <v>0.00504884260515054</v>
      </c>
      <c r="IG81">
        <v>-0.0226463544028373</v>
      </c>
      <c r="IH81">
        <v>0.00259345603324487</v>
      </c>
      <c r="II81">
        <v>-3.18119573220187e-05</v>
      </c>
      <c r="IJ81">
        <v>-2</v>
      </c>
      <c r="IK81">
        <v>1777</v>
      </c>
      <c r="IL81">
        <v>0</v>
      </c>
      <c r="IM81">
        <v>26</v>
      </c>
      <c r="IN81">
        <v>-116.1</v>
      </c>
      <c r="IO81">
        <v>-116.1</v>
      </c>
      <c r="IP81">
        <v>2.17773</v>
      </c>
      <c r="IQ81">
        <v>2.61353</v>
      </c>
      <c r="IR81">
        <v>1.54785</v>
      </c>
      <c r="IS81">
        <v>2.30347</v>
      </c>
      <c r="IT81">
        <v>1.34644</v>
      </c>
      <c r="IU81">
        <v>2.41943</v>
      </c>
      <c r="IV81">
        <v>34.2814</v>
      </c>
      <c r="IW81">
        <v>24.1751</v>
      </c>
      <c r="IX81">
        <v>18</v>
      </c>
      <c r="IY81">
        <v>501.343</v>
      </c>
      <c r="IZ81">
        <v>387.005</v>
      </c>
      <c r="JA81">
        <v>11.6525</v>
      </c>
      <c r="JB81">
        <v>26.0004</v>
      </c>
      <c r="JC81">
        <v>29.9998</v>
      </c>
      <c r="JD81">
        <v>26.0653</v>
      </c>
      <c r="JE81">
        <v>26.02</v>
      </c>
      <c r="JF81">
        <v>43.7207</v>
      </c>
      <c r="JG81">
        <v>52.7134</v>
      </c>
      <c r="JH81">
        <v>0</v>
      </c>
      <c r="JI81">
        <v>11.6454</v>
      </c>
      <c r="JJ81">
        <v>1093.12</v>
      </c>
      <c r="JK81">
        <v>8.75512</v>
      </c>
      <c r="JL81">
        <v>102.159</v>
      </c>
      <c r="JM81">
        <v>102.737</v>
      </c>
    </row>
    <row r="82" spans="1:273">
      <c r="A82">
        <v>66</v>
      </c>
      <c r="B82">
        <v>1510796055</v>
      </c>
      <c r="C82">
        <v>416.900000095367</v>
      </c>
      <c r="D82" t="s">
        <v>542</v>
      </c>
      <c r="E82" t="s">
        <v>543</v>
      </c>
      <c r="F82">
        <v>5</v>
      </c>
      <c r="G82" t="s">
        <v>405</v>
      </c>
      <c r="H82" t="s">
        <v>406</v>
      </c>
      <c r="I82">
        <v>1510796047.23214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1087.95807850397</v>
      </c>
      <c r="AK82">
        <v>1067.12563636364</v>
      </c>
      <c r="AL82">
        <v>3.2544209154124</v>
      </c>
      <c r="AM82">
        <v>64.0484108481649</v>
      </c>
      <c r="AN82">
        <f>(AP82 - AO82 + DI82*1E3/(8.314*(DK82+273.15)) * AR82/DH82 * AQ82) * DH82/(100*CV82) * 1000/(1000 - AP82)</f>
        <v>0</v>
      </c>
      <c r="AO82">
        <v>8.75193526787782</v>
      </c>
      <c r="AP82">
        <v>9.23445727272727</v>
      </c>
      <c r="AQ82">
        <v>-1.51152981324564e-05</v>
      </c>
      <c r="AR82">
        <v>108.117458872286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407</v>
      </c>
      <c r="AY82" t="s">
        <v>407</v>
      </c>
      <c r="AZ82">
        <v>0</v>
      </c>
      <c r="BA82">
        <v>0</v>
      </c>
      <c r="BB82">
        <f>1-AZ82/BA82</f>
        <v>0</v>
      </c>
      <c r="BC82">
        <v>0</v>
      </c>
      <c r="BD82" t="s">
        <v>407</v>
      </c>
      <c r="BE82" t="s">
        <v>407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407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2.96</v>
      </c>
      <c r="CW82">
        <v>0.5</v>
      </c>
      <c r="CX82" t="s">
        <v>408</v>
      </c>
      <c r="CY82">
        <v>2</v>
      </c>
      <c r="CZ82" t="b">
        <v>1</v>
      </c>
      <c r="DA82">
        <v>1510796047.23214</v>
      </c>
      <c r="DB82">
        <v>1033.17964285714</v>
      </c>
      <c r="DC82">
        <v>1062.06821428571</v>
      </c>
      <c r="DD82">
        <v>9.24103714285714</v>
      </c>
      <c r="DE82">
        <v>8.75405821428572</v>
      </c>
      <c r="DF82">
        <v>1022.55867857143</v>
      </c>
      <c r="DG82">
        <v>9.24876321428571</v>
      </c>
      <c r="DH82">
        <v>500.058</v>
      </c>
      <c r="DI82">
        <v>90.3035178571429</v>
      </c>
      <c r="DJ82">
        <v>0.0999072392857143</v>
      </c>
      <c r="DK82">
        <v>18.535975</v>
      </c>
      <c r="DL82">
        <v>20.0165</v>
      </c>
      <c r="DM82">
        <v>999.9</v>
      </c>
      <c r="DN82">
        <v>0</v>
      </c>
      <c r="DO82">
        <v>0</v>
      </c>
      <c r="DP82">
        <v>10004.8367857143</v>
      </c>
      <c r="DQ82">
        <v>0</v>
      </c>
      <c r="DR82">
        <v>9.95504142857143</v>
      </c>
      <c r="DS82">
        <v>-28.8891392857143</v>
      </c>
      <c r="DT82">
        <v>1042.81642857143</v>
      </c>
      <c r="DU82">
        <v>1071.44785714286</v>
      </c>
      <c r="DV82">
        <v>0.486977071428571</v>
      </c>
      <c r="DW82">
        <v>1062.06821428571</v>
      </c>
      <c r="DX82">
        <v>8.75405821428572</v>
      </c>
      <c r="DY82">
        <v>0.834498071428571</v>
      </c>
      <c r="DZ82">
        <v>0.790522285714286</v>
      </c>
      <c r="EA82">
        <v>4.30807142857143</v>
      </c>
      <c r="EB82">
        <v>3.53824607142857</v>
      </c>
      <c r="EC82">
        <v>2000.03964285714</v>
      </c>
      <c r="ED82">
        <v>0.979998357142857</v>
      </c>
      <c r="EE82">
        <v>0.0200016857142857</v>
      </c>
      <c r="EF82">
        <v>0</v>
      </c>
      <c r="EG82">
        <v>2.32761071428571</v>
      </c>
      <c r="EH82">
        <v>0</v>
      </c>
      <c r="EI82">
        <v>7316.20571428571</v>
      </c>
      <c r="EJ82">
        <v>17300.4964285714</v>
      </c>
      <c r="EK82">
        <v>41.0510714285714</v>
      </c>
      <c r="EL82">
        <v>41.5935</v>
      </c>
      <c r="EM82">
        <v>40.7563214285714</v>
      </c>
      <c r="EN82">
        <v>40.714</v>
      </c>
      <c r="EO82">
        <v>39.569</v>
      </c>
      <c r="EP82">
        <v>1960.03535714286</v>
      </c>
      <c r="EQ82">
        <v>40.0046428571429</v>
      </c>
      <c r="ER82">
        <v>0</v>
      </c>
      <c r="ES82">
        <v>1680982351.5</v>
      </c>
      <c r="ET82">
        <v>0</v>
      </c>
      <c r="EU82">
        <v>2.331928</v>
      </c>
      <c r="EV82">
        <v>-0.105907692146596</v>
      </c>
      <c r="EW82">
        <v>-29.5030768752515</v>
      </c>
      <c r="EX82">
        <v>7316.002</v>
      </c>
      <c r="EY82">
        <v>15</v>
      </c>
      <c r="EZ82">
        <v>0</v>
      </c>
      <c r="FA82" t="s">
        <v>409</v>
      </c>
      <c r="FB82">
        <v>1510803016.6</v>
      </c>
      <c r="FC82">
        <v>1510803015.6</v>
      </c>
      <c r="FD82">
        <v>0</v>
      </c>
      <c r="FE82">
        <v>-0.153</v>
      </c>
      <c r="FF82">
        <v>-0.016</v>
      </c>
      <c r="FG82">
        <v>6.925</v>
      </c>
      <c r="FH82">
        <v>0.526</v>
      </c>
      <c r="FI82">
        <v>420</v>
      </c>
      <c r="FJ82">
        <v>25</v>
      </c>
      <c r="FK82">
        <v>0.25</v>
      </c>
      <c r="FL82">
        <v>0.13</v>
      </c>
      <c r="FM82">
        <v>0.4891752</v>
      </c>
      <c r="FN82">
        <v>-0.0364523302063786</v>
      </c>
      <c r="FO82">
        <v>0.00358780685238211</v>
      </c>
      <c r="FP82">
        <v>1</v>
      </c>
      <c r="FQ82">
        <v>1</v>
      </c>
      <c r="FR82">
        <v>1</v>
      </c>
      <c r="FS82" t="s">
        <v>410</v>
      </c>
      <c r="FT82">
        <v>2.9739</v>
      </c>
      <c r="FU82">
        <v>2.75385</v>
      </c>
      <c r="FV82">
        <v>0.172086</v>
      </c>
      <c r="FW82">
        <v>0.176077</v>
      </c>
      <c r="FX82">
        <v>0.0516161</v>
      </c>
      <c r="FY82">
        <v>0.0500419</v>
      </c>
      <c r="FZ82">
        <v>32217</v>
      </c>
      <c r="GA82">
        <v>34981.3</v>
      </c>
      <c r="GB82">
        <v>35262.7</v>
      </c>
      <c r="GC82">
        <v>38503.5</v>
      </c>
      <c r="GD82">
        <v>47381.8</v>
      </c>
      <c r="GE82">
        <v>52787.4</v>
      </c>
      <c r="GF82">
        <v>55038.9</v>
      </c>
      <c r="GG82">
        <v>61698.8</v>
      </c>
      <c r="GH82">
        <v>1.99437</v>
      </c>
      <c r="GI82">
        <v>1.80977</v>
      </c>
      <c r="GJ82">
        <v>0.064265</v>
      </c>
      <c r="GK82">
        <v>0</v>
      </c>
      <c r="GL82">
        <v>18.9538</v>
      </c>
      <c r="GM82">
        <v>999.9</v>
      </c>
      <c r="GN82">
        <v>41.124</v>
      </c>
      <c r="GO82">
        <v>30.736</v>
      </c>
      <c r="GP82">
        <v>20.2387</v>
      </c>
      <c r="GQ82">
        <v>56.5407</v>
      </c>
      <c r="GR82">
        <v>50.0841</v>
      </c>
      <c r="GS82">
        <v>1</v>
      </c>
      <c r="GT82">
        <v>-0.0756225</v>
      </c>
      <c r="GU82">
        <v>6.14167</v>
      </c>
      <c r="GV82">
        <v>20.0141</v>
      </c>
      <c r="GW82">
        <v>5.20321</v>
      </c>
      <c r="GX82">
        <v>12.0091</v>
      </c>
      <c r="GY82">
        <v>4.97555</v>
      </c>
      <c r="GZ82">
        <v>3.29295</v>
      </c>
      <c r="HA82">
        <v>9999</v>
      </c>
      <c r="HB82">
        <v>999.9</v>
      </c>
      <c r="HC82">
        <v>9999</v>
      </c>
      <c r="HD82">
        <v>9999</v>
      </c>
      <c r="HE82">
        <v>1.86315</v>
      </c>
      <c r="HF82">
        <v>1.86813</v>
      </c>
      <c r="HG82">
        <v>1.86788</v>
      </c>
      <c r="HH82">
        <v>1.86902</v>
      </c>
      <c r="HI82">
        <v>1.86984</v>
      </c>
      <c r="HJ82">
        <v>1.8659</v>
      </c>
      <c r="HK82">
        <v>1.86701</v>
      </c>
      <c r="HL82">
        <v>1.86834</v>
      </c>
      <c r="HM82">
        <v>5</v>
      </c>
      <c r="HN82">
        <v>0</v>
      </c>
      <c r="HO82">
        <v>0</v>
      </c>
      <c r="HP82">
        <v>0</v>
      </c>
      <c r="HQ82" t="s">
        <v>411</v>
      </c>
      <c r="HR82" t="s">
        <v>412</v>
      </c>
      <c r="HS82" t="s">
        <v>413</v>
      </c>
      <c r="HT82" t="s">
        <v>413</v>
      </c>
      <c r="HU82" t="s">
        <v>413</v>
      </c>
      <c r="HV82" t="s">
        <v>413</v>
      </c>
      <c r="HW82">
        <v>0</v>
      </c>
      <c r="HX82">
        <v>100</v>
      </c>
      <c r="HY82">
        <v>100</v>
      </c>
      <c r="HZ82">
        <v>10.77</v>
      </c>
      <c r="IA82">
        <v>-0.0078</v>
      </c>
      <c r="IB82">
        <v>4.20922237337541</v>
      </c>
      <c r="IC82">
        <v>0.00614860080401583</v>
      </c>
      <c r="ID82">
        <v>7.47005204250058e-07</v>
      </c>
      <c r="IE82">
        <v>-6.13614996760479e-10</v>
      </c>
      <c r="IF82">
        <v>0.00504884260515054</v>
      </c>
      <c r="IG82">
        <v>-0.0226463544028373</v>
      </c>
      <c r="IH82">
        <v>0.00259345603324487</v>
      </c>
      <c r="II82">
        <v>-3.18119573220187e-05</v>
      </c>
      <c r="IJ82">
        <v>-2</v>
      </c>
      <c r="IK82">
        <v>1777</v>
      </c>
      <c r="IL82">
        <v>0</v>
      </c>
      <c r="IM82">
        <v>26</v>
      </c>
      <c r="IN82">
        <v>-116</v>
      </c>
      <c r="IO82">
        <v>-116</v>
      </c>
      <c r="IP82">
        <v>2.20825</v>
      </c>
      <c r="IQ82">
        <v>2.60864</v>
      </c>
      <c r="IR82">
        <v>1.54785</v>
      </c>
      <c r="IS82">
        <v>2.30347</v>
      </c>
      <c r="IT82">
        <v>1.34644</v>
      </c>
      <c r="IU82">
        <v>2.44873</v>
      </c>
      <c r="IV82">
        <v>34.2814</v>
      </c>
      <c r="IW82">
        <v>24.1751</v>
      </c>
      <c r="IX82">
        <v>18</v>
      </c>
      <c r="IY82">
        <v>501.359</v>
      </c>
      <c r="IZ82">
        <v>387.004</v>
      </c>
      <c r="JA82">
        <v>11.6375</v>
      </c>
      <c r="JB82">
        <v>25.9998</v>
      </c>
      <c r="JC82">
        <v>29.9999</v>
      </c>
      <c r="JD82">
        <v>26.0635</v>
      </c>
      <c r="JE82">
        <v>26.0178</v>
      </c>
      <c r="JF82">
        <v>44.2277</v>
      </c>
      <c r="JG82">
        <v>52.7134</v>
      </c>
      <c r="JH82">
        <v>0</v>
      </c>
      <c r="JI82">
        <v>11.6351</v>
      </c>
      <c r="JJ82">
        <v>1106.59</v>
      </c>
      <c r="JK82">
        <v>8.75512</v>
      </c>
      <c r="JL82">
        <v>102.159</v>
      </c>
      <c r="JM82">
        <v>102.737</v>
      </c>
    </row>
    <row r="83" spans="1:273">
      <c r="A83">
        <v>67</v>
      </c>
      <c r="B83">
        <v>1510796060</v>
      </c>
      <c r="C83">
        <v>421.900000095367</v>
      </c>
      <c r="D83" t="s">
        <v>544</v>
      </c>
      <c r="E83" t="s">
        <v>545</v>
      </c>
      <c r="F83">
        <v>5</v>
      </c>
      <c r="G83" t="s">
        <v>405</v>
      </c>
      <c r="H83" t="s">
        <v>406</v>
      </c>
      <c r="I83">
        <v>1510796052.5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1105.60829896662</v>
      </c>
      <c r="AK83">
        <v>1084.01854545455</v>
      </c>
      <c r="AL83">
        <v>3.39170805973635</v>
      </c>
      <c r="AM83">
        <v>64.0484108481649</v>
      </c>
      <c r="AN83">
        <f>(AP83 - AO83 + DI83*1E3/(8.314*(DK83+273.15)) * AR83/DH83 * AQ83) * DH83/(100*CV83) * 1000/(1000 - AP83)</f>
        <v>0</v>
      </c>
      <c r="AO83">
        <v>8.75142434550144</v>
      </c>
      <c r="AP83">
        <v>9.22904133333333</v>
      </c>
      <c r="AQ83">
        <v>-1.87063795809714e-05</v>
      </c>
      <c r="AR83">
        <v>108.117458872286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407</v>
      </c>
      <c r="AY83" t="s">
        <v>407</v>
      </c>
      <c r="AZ83">
        <v>0</v>
      </c>
      <c r="BA83">
        <v>0</v>
      </c>
      <c r="BB83">
        <f>1-AZ83/BA83</f>
        <v>0</v>
      </c>
      <c r="BC83">
        <v>0</v>
      </c>
      <c r="BD83" t="s">
        <v>407</v>
      </c>
      <c r="BE83" t="s">
        <v>407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407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2.96</v>
      </c>
      <c r="CW83">
        <v>0.5</v>
      </c>
      <c r="CX83" t="s">
        <v>408</v>
      </c>
      <c r="CY83">
        <v>2</v>
      </c>
      <c r="CZ83" t="b">
        <v>1</v>
      </c>
      <c r="DA83">
        <v>1510796052.5</v>
      </c>
      <c r="DB83">
        <v>1050.76185185185</v>
      </c>
      <c r="DC83">
        <v>1079.68333333333</v>
      </c>
      <c r="DD83">
        <v>9.23630740740741</v>
      </c>
      <c r="DE83">
        <v>8.75261111111111</v>
      </c>
      <c r="DF83">
        <v>1040.04111111111</v>
      </c>
      <c r="DG83">
        <v>9.24411407407407</v>
      </c>
      <c r="DH83">
        <v>500.068259259259</v>
      </c>
      <c r="DI83">
        <v>90.3035111111111</v>
      </c>
      <c r="DJ83">
        <v>0.0999783851851852</v>
      </c>
      <c r="DK83">
        <v>18.5333962962963</v>
      </c>
      <c r="DL83">
        <v>20.0133592592593</v>
      </c>
      <c r="DM83">
        <v>999.9</v>
      </c>
      <c r="DN83">
        <v>0</v>
      </c>
      <c r="DO83">
        <v>0</v>
      </c>
      <c r="DP83">
        <v>10002.1051851852</v>
      </c>
      <c r="DQ83">
        <v>0</v>
      </c>
      <c r="DR83">
        <v>9.95230888888889</v>
      </c>
      <c r="DS83">
        <v>-28.9220518518519</v>
      </c>
      <c r="DT83">
        <v>1060.55814814815</v>
      </c>
      <c r="DU83">
        <v>1089.21703703704</v>
      </c>
      <c r="DV83">
        <v>0.483694740740741</v>
      </c>
      <c r="DW83">
        <v>1079.68333333333</v>
      </c>
      <c r="DX83">
        <v>8.75261111111111</v>
      </c>
      <c r="DY83">
        <v>0.834070777777778</v>
      </c>
      <c r="DZ83">
        <v>0.790391481481481</v>
      </c>
      <c r="EA83">
        <v>4.30076555555556</v>
      </c>
      <c r="EB83">
        <v>3.5359</v>
      </c>
      <c r="EC83">
        <v>2000.04111111111</v>
      </c>
      <c r="ED83">
        <v>0.979997111111111</v>
      </c>
      <c r="EE83">
        <v>0.0200030148148148</v>
      </c>
      <c r="EF83">
        <v>0</v>
      </c>
      <c r="EG83">
        <v>2.34275185185185</v>
      </c>
      <c r="EH83">
        <v>0</v>
      </c>
      <c r="EI83">
        <v>7313.69444444445</v>
      </c>
      <c r="EJ83">
        <v>17300.5</v>
      </c>
      <c r="EK83">
        <v>40.9742962962963</v>
      </c>
      <c r="EL83">
        <v>41.4557407407407</v>
      </c>
      <c r="EM83">
        <v>40.6965185185185</v>
      </c>
      <c r="EN83">
        <v>40.5251851851852</v>
      </c>
      <c r="EO83">
        <v>39.5089259259259</v>
      </c>
      <c r="EP83">
        <v>1960.03333333333</v>
      </c>
      <c r="EQ83">
        <v>40.0081481481482</v>
      </c>
      <c r="ER83">
        <v>0</v>
      </c>
      <c r="ES83">
        <v>1680982356.9</v>
      </c>
      <c r="ET83">
        <v>0</v>
      </c>
      <c r="EU83">
        <v>2.34575769230769</v>
      </c>
      <c r="EV83">
        <v>-0.267217096715183</v>
      </c>
      <c r="EW83">
        <v>-31.1815384569097</v>
      </c>
      <c r="EX83">
        <v>7313.51076923077</v>
      </c>
      <c r="EY83">
        <v>15</v>
      </c>
      <c r="EZ83">
        <v>0</v>
      </c>
      <c r="FA83" t="s">
        <v>409</v>
      </c>
      <c r="FB83">
        <v>1510803016.6</v>
      </c>
      <c r="FC83">
        <v>1510803015.6</v>
      </c>
      <c r="FD83">
        <v>0</v>
      </c>
      <c r="FE83">
        <v>-0.153</v>
      </c>
      <c r="FF83">
        <v>-0.016</v>
      </c>
      <c r="FG83">
        <v>6.925</v>
      </c>
      <c r="FH83">
        <v>0.526</v>
      </c>
      <c r="FI83">
        <v>420</v>
      </c>
      <c r="FJ83">
        <v>25</v>
      </c>
      <c r="FK83">
        <v>0.25</v>
      </c>
      <c r="FL83">
        <v>0.13</v>
      </c>
      <c r="FM83">
        <v>0.48595685</v>
      </c>
      <c r="FN83">
        <v>-0.0347971181988745</v>
      </c>
      <c r="FO83">
        <v>0.00342120804358636</v>
      </c>
      <c r="FP83">
        <v>1</v>
      </c>
      <c r="FQ83">
        <v>1</v>
      </c>
      <c r="FR83">
        <v>1</v>
      </c>
      <c r="FS83" t="s">
        <v>410</v>
      </c>
      <c r="FT83">
        <v>2.974</v>
      </c>
      <c r="FU83">
        <v>2.7538</v>
      </c>
      <c r="FV83">
        <v>0.173807</v>
      </c>
      <c r="FW83">
        <v>0.177738</v>
      </c>
      <c r="FX83">
        <v>0.0515902</v>
      </c>
      <c r="FY83">
        <v>0.050045</v>
      </c>
      <c r="FZ83">
        <v>32150.3</v>
      </c>
      <c r="GA83">
        <v>34911.2</v>
      </c>
      <c r="GB83">
        <v>35262.9</v>
      </c>
      <c r="GC83">
        <v>38503.9</v>
      </c>
      <c r="GD83">
        <v>47383.3</v>
      </c>
      <c r="GE83">
        <v>52787.6</v>
      </c>
      <c r="GF83">
        <v>55039.2</v>
      </c>
      <c r="GG83">
        <v>61699.3</v>
      </c>
      <c r="GH83">
        <v>1.9946</v>
      </c>
      <c r="GI83">
        <v>1.80973</v>
      </c>
      <c r="GJ83">
        <v>0.0637993</v>
      </c>
      <c r="GK83">
        <v>0</v>
      </c>
      <c r="GL83">
        <v>18.9523</v>
      </c>
      <c r="GM83">
        <v>999.9</v>
      </c>
      <c r="GN83">
        <v>41.124</v>
      </c>
      <c r="GO83">
        <v>30.746</v>
      </c>
      <c r="GP83">
        <v>20.2492</v>
      </c>
      <c r="GQ83">
        <v>56.3708</v>
      </c>
      <c r="GR83">
        <v>49.9479</v>
      </c>
      <c r="GS83">
        <v>1</v>
      </c>
      <c r="GT83">
        <v>-0.0757292</v>
      </c>
      <c r="GU83">
        <v>6.16426</v>
      </c>
      <c r="GV83">
        <v>20.0133</v>
      </c>
      <c r="GW83">
        <v>5.20351</v>
      </c>
      <c r="GX83">
        <v>12.0086</v>
      </c>
      <c r="GY83">
        <v>4.97565</v>
      </c>
      <c r="GZ83">
        <v>3.293</v>
      </c>
      <c r="HA83">
        <v>9999</v>
      </c>
      <c r="HB83">
        <v>999.9</v>
      </c>
      <c r="HC83">
        <v>9999</v>
      </c>
      <c r="HD83">
        <v>9999</v>
      </c>
      <c r="HE83">
        <v>1.86318</v>
      </c>
      <c r="HF83">
        <v>1.86813</v>
      </c>
      <c r="HG83">
        <v>1.86792</v>
      </c>
      <c r="HH83">
        <v>1.86904</v>
      </c>
      <c r="HI83">
        <v>1.86983</v>
      </c>
      <c r="HJ83">
        <v>1.86592</v>
      </c>
      <c r="HK83">
        <v>1.86704</v>
      </c>
      <c r="HL83">
        <v>1.86837</v>
      </c>
      <c r="HM83">
        <v>5</v>
      </c>
      <c r="HN83">
        <v>0</v>
      </c>
      <c r="HO83">
        <v>0</v>
      </c>
      <c r="HP83">
        <v>0</v>
      </c>
      <c r="HQ83" t="s">
        <v>411</v>
      </c>
      <c r="HR83" t="s">
        <v>412</v>
      </c>
      <c r="HS83" t="s">
        <v>413</v>
      </c>
      <c r="HT83" t="s">
        <v>413</v>
      </c>
      <c r="HU83" t="s">
        <v>413</v>
      </c>
      <c r="HV83" t="s">
        <v>413</v>
      </c>
      <c r="HW83">
        <v>0</v>
      </c>
      <c r="HX83">
        <v>100</v>
      </c>
      <c r="HY83">
        <v>100</v>
      </c>
      <c r="HZ83">
        <v>10.86</v>
      </c>
      <c r="IA83">
        <v>-0.0079</v>
      </c>
      <c r="IB83">
        <v>4.20922237337541</v>
      </c>
      <c r="IC83">
        <v>0.00614860080401583</v>
      </c>
      <c r="ID83">
        <v>7.47005204250058e-07</v>
      </c>
      <c r="IE83">
        <v>-6.13614996760479e-10</v>
      </c>
      <c r="IF83">
        <v>0.00504884260515054</v>
      </c>
      <c r="IG83">
        <v>-0.0226463544028373</v>
      </c>
      <c r="IH83">
        <v>0.00259345603324487</v>
      </c>
      <c r="II83">
        <v>-3.18119573220187e-05</v>
      </c>
      <c r="IJ83">
        <v>-2</v>
      </c>
      <c r="IK83">
        <v>1777</v>
      </c>
      <c r="IL83">
        <v>0</v>
      </c>
      <c r="IM83">
        <v>26</v>
      </c>
      <c r="IN83">
        <v>-115.9</v>
      </c>
      <c r="IO83">
        <v>-115.9</v>
      </c>
      <c r="IP83">
        <v>2.23267</v>
      </c>
      <c r="IQ83">
        <v>2.60864</v>
      </c>
      <c r="IR83">
        <v>1.54785</v>
      </c>
      <c r="IS83">
        <v>2.30347</v>
      </c>
      <c r="IT83">
        <v>1.34644</v>
      </c>
      <c r="IU83">
        <v>2.41699</v>
      </c>
      <c r="IV83">
        <v>34.2814</v>
      </c>
      <c r="IW83">
        <v>24.1751</v>
      </c>
      <c r="IX83">
        <v>18</v>
      </c>
      <c r="IY83">
        <v>501.494</v>
      </c>
      <c r="IZ83">
        <v>386.964</v>
      </c>
      <c r="JA83">
        <v>11.628</v>
      </c>
      <c r="JB83">
        <v>25.9983</v>
      </c>
      <c r="JC83">
        <v>29.9999</v>
      </c>
      <c r="JD83">
        <v>26.062</v>
      </c>
      <c r="JE83">
        <v>26.0159</v>
      </c>
      <c r="JF83">
        <v>44.8012</v>
      </c>
      <c r="JG83">
        <v>52.7134</v>
      </c>
      <c r="JH83">
        <v>0</v>
      </c>
      <c r="JI83">
        <v>11.619</v>
      </c>
      <c r="JJ83">
        <v>1126.75</v>
      </c>
      <c r="JK83">
        <v>8.75512</v>
      </c>
      <c r="JL83">
        <v>102.159</v>
      </c>
      <c r="JM83">
        <v>102.737</v>
      </c>
    </row>
    <row r="84" spans="1:273">
      <c r="A84">
        <v>68</v>
      </c>
      <c r="B84">
        <v>1510796065</v>
      </c>
      <c r="C84">
        <v>426.900000095367</v>
      </c>
      <c r="D84" t="s">
        <v>546</v>
      </c>
      <c r="E84" t="s">
        <v>547</v>
      </c>
      <c r="F84">
        <v>5</v>
      </c>
      <c r="G84" t="s">
        <v>405</v>
      </c>
      <c r="H84" t="s">
        <v>406</v>
      </c>
      <c r="I84">
        <v>1510796057.21429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1121.89315925004</v>
      </c>
      <c r="AK84">
        <v>1100.56872727273</v>
      </c>
      <c r="AL84">
        <v>3.31675560074243</v>
      </c>
      <c r="AM84">
        <v>64.0484108481649</v>
      </c>
      <c r="AN84">
        <f>(AP84 - AO84 + DI84*1E3/(8.314*(DK84+273.15)) * AR84/DH84 * AQ84) * DH84/(100*CV84) * 1000/(1000 - AP84)</f>
        <v>0</v>
      </c>
      <c r="AO84">
        <v>8.74995616141606</v>
      </c>
      <c r="AP84">
        <v>9.22410636363637</v>
      </c>
      <c r="AQ84">
        <v>-1.34788053117956e-05</v>
      </c>
      <c r="AR84">
        <v>108.117458872286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407</v>
      </c>
      <c r="AY84" t="s">
        <v>407</v>
      </c>
      <c r="AZ84">
        <v>0</v>
      </c>
      <c r="BA84">
        <v>0</v>
      </c>
      <c r="BB84">
        <f>1-AZ84/BA84</f>
        <v>0</v>
      </c>
      <c r="BC84">
        <v>0</v>
      </c>
      <c r="BD84" t="s">
        <v>407</v>
      </c>
      <c r="BE84" t="s">
        <v>407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407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2.96</v>
      </c>
      <c r="CW84">
        <v>0.5</v>
      </c>
      <c r="CX84" t="s">
        <v>408</v>
      </c>
      <c r="CY84">
        <v>2</v>
      </c>
      <c r="CZ84" t="b">
        <v>1</v>
      </c>
      <c r="DA84">
        <v>1510796057.21429</v>
      </c>
      <c r="DB84">
        <v>1066.3725</v>
      </c>
      <c r="DC84">
        <v>1095.16</v>
      </c>
      <c r="DD84">
        <v>9.23156178571429</v>
      </c>
      <c r="DE84">
        <v>8.75114892857143</v>
      </c>
      <c r="DF84">
        <v>1055.56321428571</v>
      </c>
      <c r="DG84">
        <v>9.2394475</v>
      </c>
      <c r="DH84">
        <v>500.070214285714</v>
      </c>
      <c r="DI84">
        <v>90.3026535714286</v>
      </c>
      <c r="DJ84">
        <v>0.100025917857143</v>
      </c>
      <c r="DK84">
        <v>18.5314785714286</v>
      </c>
      <c r="DL84">
        <v>20.0092964285714</v>
      </c>
      <c r="DM84">
        <v>999.9</v>
      </c>
      <c r="DN84">
        <v>0</v>
      </c>
      <c r="DO84">
        <v>0</v>
      </c>
      <c r="DP84">
        <v>9995.20107142857</v>
      </c>
      <c r="DQ84">
        <v>0</v>
      </c>
      <c r="DR84">
        <v>9.94036428571428</v>
      </c>
      <c r="DS84">
        <v>-28.7885035714286</v>
      </c>
      <c r="DT84">
        <v>1076.30928571429</v>
      </c>
      <c r="DU84">
        <v>1104.82892857143</v>
      </c>
      <c r="DV84">
        <v>0.480411785714286</v>
      </c>
      <c r="DW84">
        <v>1095.16</v>
      </c>
      <c r="DX84">
        <v>8.75114892857143</v>
      </c>
      <c r="DY84">
        <v>0.833634392857143</v>
      </c>
      <c r="DZ84">
        <v>0.790251892857143</v>
      </c>
      <c r="EA84">
        <v>4.2933</v>
      </c>
      <c r="EB84">
        <v>3.5333975</v>
      </c>
      <c r="EC84">
        <v>2000.02535714286</v>
      </c>
      <c r="ED84">
        <v>0.979996107142857</v>
      </c>
      <c r="EE84">
        <v>0.0200040821428571</v>
      </c>
      <c r="EF84">
        <v>0</v>
      </c>
      <c r="EG84">
        <v>2.31675</v>
      </c>
      <c r="EH84">
        <v>0</v>
      </c>
      <c r="EI84">
        <v>7311.04321428571</v>
      </c>
      <c r="EJ84">
        <v>17300.3571428571</v>
      </c>
      <c r="EK84">
        <v>40.906</v>
      </c>
      <c r="EL84">
        <v>41.339</v>
      </c>
      <c r="EM84">
        <v>40.6335714285714</v>
      </c>
      <c r="EN84">
        <v>40.3591071428571</v>
      </c>
      <c r="EO84">
        <v>39.4551428571429</v>
      </c>
      <c r="EP84">
        <v>1960.01571428571</v>
      </c>
      <c r="EQ84">
        <v>40.01</v>
      </c>
      <c r="ER84">
        <v>0</v>
      </c>
      <c r="ES84">
        <v>1680982361.7</v>
      </c>
      <c r="ET84">
        <v>0</v>
      </c>
      <c r="EU84">
        <v>2.30776923076923</v>
      </c>
      <c r="EV84">
        <v>0.449545302918791</v>
      </c>
      <c r="EW84">
        <v>-32.9466667001958</v>
      </c>
      <c r="EX84">
        <v>7310.83115384615</v>
      </c>
      <c r="EY84">
        <v>15</v>
      </c>
      <c r="EZ84">
        <v>0</v>
      </c>
      <c r="FA84" t="s">
        <v>409</v>
      </c>
      <c r="FB84">
        <v>1510803016.6</v>
      </c>
      <c r="FC84">
        <v>1510803015.6</v>
      </c>
      <c r="FD84">
        <v>0</v>
      </c>
      <c r="FE84">
        <v>-0.153</v>
      </c>
      <c r="FF84">
        <v>-0.016</v>
      </c>
      <c r="FG84">
        <v>6.925</v>
      </c>
      <c r="FH84">
        <v>0.526</v>
      </c>
      <c r="FI84">
        <v>420</v>
      </c>
      <c r="FJ84">
        <v>25</v>
      </c>
      <c r="FK84">
        <v>0.25</v>
      </c>
      <c r="FL84">
        <v>0.13</v>
      </c>
      <c r="FM84">
        <v>0.48264075</v>
      </c>
      <c r="FN84">
        <v>-0.041603977485929</v>
      </c>
      <c r="FO84">
        <v>0.0040996103214208</v>
      </c>
      <c r="FP84">
        <v>1</v>
      </c>
      <c r="FQ84">
        <v>1</v>
      </c>
      <c r="FR84">
        <v>1</v>
      </c>
      <c r="FS84" t="s">
        <v>410</v>
      </c>
      <c r="FT84">
        <v>2.97399</v>
      </c>
      <c r="FU84">
        <v>2.75385</v>
      </c>
      <c r="FV84">
        <v>0.175487</v>
      </c>
      <c r="FW84">
        <v>0.17946</v>
      </c>
      <c r="FX84">
        <v>0.0515697</v>
      </c>
      <c r="FY84">
        <v>0.0500334</v>
      </c>
      <c r="FZ84">
        <v>32085.3</v>
      </c>
      <c r="GA84">
        <v>34838.2</v>
      </c>
      <c r="GB84">
        <v>35263.2</v>
      </c>
      <c r="GC84">
        <v>38504</v>
      </c>
      <c r="GD84">
        <v>47385</v>
      </c>
      <c r="GE84">
        <v>52788.5</v>
      </c>
      <c r="GF84">
        <v>55039.9</v>
      </c>
      <c r="GG84">
        <v>61699.5</v>
      </c>
      <c r="GH84">
        <v>1.99427</v>
      </c>
      <c r="GI84">
        <v>1.8095</v>
      </c>
      <c r="GJ84">
        <v>0.0628717</v>
      </c>
      <c r="GK84">
        <v>0</v>
      </c>
      <c r="GL84">
        <v>18.9501</v>
      </c>
      <c r="GM84">
        <v>999.9</v>
      </c>
      <c r="GN84">
        <v>41.1</v>
      </c>
      <c r="GO84">
        <v>30.736</v>
      </c>
      <c r="GP84">
        <v>20.2227</v>
      </c>
      <c r="GQ84">
        <v>56.5907</v>
      </c>
      <c r="GR84">
        <v>49.8638</v>
      </c>
      <c r="GS84">
        <v>1</v>
      </c>
      <c r="GT84">
        <v>-0.0760086</v>
      </c>
      <c r="GU84">
        <v>6.15146</v>
      </c>
      <c r="GV84">
        <v>20.0138</v>
      </c>
      <c r="GW84">
        <v>5.20261</v>
      </c>
      <c r="GX84">
        <v>12.0092</v>
      </c>
      <c r="GY84">
        <v>4.9755</v>
      </c>
      <c r="GZ84">
        <v>3.29295</v>
      </c>
      <c r="HA84">
        <v>9999</v>
      </c>
      <c r="HB84">
        <v>999.9</v>
      </c>
      <c r="HC84">
        <v>9999</v>
      </c>
      <c r="HD84">
        <v>9999</v>
      </c>
      <c r="HE84">
        <v>1.86315</v>
      </c>
      <c r="HF84">
        <v>1.86813</v>
      </c>
      <c r="HG84">
        <v>1.86789</v>
      </c>
      <c r="HH84">
        <v>1.86904</v>
      </c>
      <c r="HI84">
        <v>1.86984</v>
      </c>
      <c r="HJ84">
        <v>1.86592</v>
      </c>
      <c r="HK84">
        <v>1.86704</v>
      </c>
      <c r="HL84">
        <v>1.86837</v>
      </c>
      <c r="HM84">
        <v>5</v>
      </c>
      <c r="HN84">
        <v>0</v>
      </c>
      <c r="HO84">
        <v>0</v>
      </c>
      <c r="HP84">
        <v>0</v>
      </c>
      <c r="HQ84" t="s">
        <v>411</v>
      </c>
      <c r="HR84" t="s">
        <v>412</v>
      </c>
      <c r="HS84" t="s">
        <v>413</v>
      </c>
      <c r="HT84" t="s">
        <v>413</v>
      </c>
      <c r="HU84" t="s">
        <v>413</v>
      </c>
      <c r="HV84" t="s">
        <v>413</v>
      </c>
      <c r="HW84">
        <v>0</v>
      </c>
      <c r="HX84">
        <v>100</v>
      </c>
      <c r="HY84">
        <v>100</v>
      </c>
      <c r="HZ84">
        <v>10.96</v>
      </c>
      <c r="IA84">
        <v>-0.008</v>
      </c>
      <c r="IB84">
        <v>4.20922237337541</v>
      </c>
      <c r="IC84">
        <v>0.00614860080401583</v>
      </c>
      <c r="ID84">
        <v>7.47005204250058e-07</v>
      </c>
      <c r="IE84">
        <v>-6.13614996760479e-10</v>
      </c>
      <c r="IF84">
        <v>0.00504884260515054</v>
      </c>
      <c r="IG84">
        <v>-0.0226463544028373</v>
      </c>
      <c r="IH84">
        <v>0.00259345603324487</v>
      </c>
      <c r="II84">
        <v>-3.18119573220187e-05</v>
      </c>
      <c r="IJ84">
        <v>-2</v>
      </c>
      <c r="IK84">
        <v>1777</v>
      </c>
      <c r="IL84">
        <v>0</v>
      </c>
      <c r="IM84">
        <v>26</v>
      </c>
      <c r="IN84">
        <v>-115.9</v>
      </c>
      <c r="IO84">
        <v>-115.8</v>
      </c>
      <c r="IP84">
        <v>2.26196</v>
      </c>
      <c r="IQ84">
        <v>2.60498</v>
      </c>
      <c r="IR84">
        <v>1.54785</v>
      </c>
      <c r="IS84">
        <v>2.30347</v>
      </c>
      <c r="IT84">
        <v>1.34644</v>
      </c>
      <c r="IU84">
        <v>2.41089</v>
      </c>
      <c r="IV84">
        <v>34.2814</v>
      </c>
      <c r="IW84">
        <v>24.1838</v>
      </c>
      <c r="IX84">
        <v>18</v>
      </c>
      <c r="IY84">
        <v>501.258</v>
      </c>
      <c r="IZ84">
        <v>386.828</v>
      </c>
      <c r="JA84">
        <v>11.6123</v>
      </c>
      <c r="JB84">
        <v>25.9976</v>
      </c>
      <c r="JC84">
        <v>30.0001</v>
      </c>
      <c r="JD84">
        <v>26.0597</v>
      </c>
      <c r="JE84">
        <v>26.0136</v>
      </c>
      <c r="JF84">
        <v>45.3138</v>
      </c>
      <c r="JG84">
        <v>52.7134</v>
      </c>
      <c r="JH84">
        <v>0</v>
      </c>
      <c r="JI84">
        <v>11.6105</v>
      </c>
      <c r="JJ84">
        <v>1140.19</v>
      </c>
      <c r="JK84">
        <v>8.75676</v>
      </c>
      <c r="JL84">
        <v>102.16</v>
      </c>
      <c r="JM84">
        <v>102.738</v>
      </c>
    </row>
    <row r="85" spans="1:273">
      <c r="A85">
        <v>69</v>
      </c>
      <c r="B85">
        <v>1510796070</v>
      </c>
      <c r="C85">
        <v>431.900000095367</v>
      </c>
      <c r="D85" t="s">
        <v>548</v>
      </c>
      <c r="E85" t="s">
        <v>549</v>
      </c>
      <c r="F85">
        <v>5</v>
      </c>
      <c r="G85" t="s">
        <v>405</v>
      </c>
      <c r="H85" t="s">
        <v>406</v>
      </c>
      <c r="I85">
        <v>1510796062.5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1139.4358894951</v>
      </c>
      <c r="AK85">
        <v>1117.60490909091</v>
      </c>
      <c r="AL85">
        <v>3.40123834815028</v>
      </c>
      <c r="AM85">
        <v>64.0484108481649</v>
      </c>
      <c r="AN85">
        <f>(AP85 - AO85 + DI85*1E3/(8.314*(DK85+273.15)) * AR85/DH85 * AQ85) * DH85/(100*CV85) * 1000/(1000 - AP85)</f>
        <v>0</v>
      </c>
      <c r="AO85">
        <v>8.74883913675783</v>
      </c>
      <c r="AP85">
        <v>9.21742006060605</v>
      </c>
      <c r="AQ85">
        <v>-2.27519270636724e-05</v>
      </c>
      <c r="AR85">
        <v>108.117458872286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407</v>
      </c>
      <c r="AY85" t="s">
        <v>407</v>
      </c>
      <c r="AZ85">
        <v>0</v>
      </c>
      <c r="BA85">
        <v>0</v>
      </c>
      <c r="BB85">
        <f>1-AZ85/BA85</f>
        <v>0</v>
      </c>
      <c r="BC85">
        <v>0</v>
      </c>
      <c r="BD85" t="s">
        <v>407</v>
      </c>
      <c r="BE85" t="s">
        <v>407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407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2.96</v>
      </c>
      <c r="CW85">
        <v>0.5</v>
      </c>
      <c r="CX85" t="s">
        <v>408</v>
      </c>
      <c r="CY85">
        <v>2</v>
      </c>
      <c r="CZ85" t="b">
        <v>1</v>
      </c>
      <c r="DA85">
        <v>1510796062.5</v>
      </c>
      <c r="DB85">
        <v>1083.89259259259</v>
      </c>
      <c r="DC85">
        <v>1113.04814814815</v>
      </c>
      <c r="DD85">
        <v>9.22585925925926</v>
      </c>
      <c r="DE85">
        <v>8.74996222222222</v>
      </c>
      <c r="DF85">
        <v>1072.98481481481</v>
      </c>
      <c r="DG85">
        <v>9.23384111111111</v>
      </c>
      <c r="DH85">
        <v>500.081925925926</v>
      </c>
      <c r="DI85">
        <v>90.3025888888889</v>
      </c>
      <c r="DJ85">
        <v>0.0999962555555555</v>
      </c>
      <c r="DK85">
        <v>18.5299740740741</v>
      </c>
      <c r="DL85">
        <v>20.0005851851852</v>
      </c>
      <c r="DM85">
        <v>999.9</v>
      </c>
      <c r="DN85">
        <v>0</v>
      </c>
      <c r="DO85">
        <v>0</v>
      </c>
      <c r="DP85">
        <v>9997.77777777778</v>
      </c>
      <c r="DQ85">
        <v>0</v>
      </c>
      <c r="DR85">
        <v>9.92646481481481</v>
      </c>
      <c r="DS85">
        <v>-29.156162962963</v>
      </c>
      <c r="DT85">
        <v>1093.98555555556</v>
      </c>
      <c r="DU85">
        <v>1122.87407407407</v>
      </c>
      <c r="DV85">
        <v>0.475896296296296</v>
      </c>
      <c r="DW85">
        <v>1113.04814814815</v>
      </c>
      <c r="DX85">
        <v>8.74996222222222</v>
      </c>
      <c r="DY85">
        <v>0.833118962962963</v>
      </c>
      <c r="DZ85">
        <v>0.790144259259259</v>
      </c>
      <c r="EA85">
        <v>4.28447814814815</v>
      </c>
      <c r="EB85">
        <v>3.53146592592593</v>
      </c>
      <c r="EC85">
        <v>2000.04222222222</v>
      </c>
      <c r="ED85">
        <v>0.979995333333333</v>
      </c>
      <c r="EE85">
        <v>0.0200048888888889</v>
      </c>
      <c r="EF85">
        <v>0</v>
      </c>
      <c r="EG85">
        <v>2.27771481481482</v>
      </c>
      <c r="EH85">
        <v>0</v>
      </c>
      <c r="EI85">
        <v>7308.0937037037</v>
      </c>
      <c r="EJ85">
        <v>17300.5</v>
      </c>
      <c r="EK85">
        <v>40.8284444444444</v>
      </c>
      <c r="EL85">
        <v>41.2173703703704</v>
      </c>
      <c r="EM85">
        <v>40.5715185185185</v>
      </c>
      <c r="EN85">
        <v>40.1849259259259</v>
      </c>
      <c r="EO85">
        <v>39.3885925925926</v>
      </c>
      <c r="EP85">
        <v>1960.03148148148</v>
      </c>
      <c r="EQ85">
        <v>40.0107407407407</v>
      </c>
      <c r="ER85">
        <v>0</v>
      </c>
      <c r="ES85">
        <v>1680982366.5</v>
      </c>
      <c r="ET85">
        <v>0</v>
      </c>
      <c r="EU85">
        <v>2.27038846153846</v>
      </c>
      <c r="EV85">
        <v>-1.10554187082214</v>
      </c>
      <c r="EW85">
        <v>-35.9494016387643</v>
      </c>
      <c r="EX85">
        <v>7308.09153846154</v>
      </c>
      <c r="EY85">
        <v>15</v>
      </c>
      <c r="EZ85">
        <v>0</v>
      </c>
      <c r="FA85" t="s">
        <v>409</v>
      </c>
      <c r="FB85">
        <v>1510803016.6</v>
      </c>
      <c r="FC85">
        <v>1510803015.6</v>
      </c>
      <c r="FD85">
        <v>0</v>
      </c>
      <c r="FE85">
        <v>-0.153</v>
      </c>
      <c r="FF85">
        <v>-0.016</v>
      </c>
      <c r="FG85">
        <v>6.925</v>
      </c>
      <c r="FH85">
        <v>0.526</v>
      </c>
      <c r="FI85">
        <v>420</v>
      </c>
      <c r="FJ85">
        <v>25</v>
      </c>
      <c r="FK85">
        <v>0.25</v>
      </c>
      <c r="FL85">
        <v>0.13</v>
      </c>
      <c r="FM85">
        <v>0.478164575</v>
      </c>
      <c r="FN85">
        <v>-0.0503742551594753</v>
      </c>
      <c r="FO85">
        <v>0.00490450827243415</v>
      </c>
      <c r="FP85">
        <v>1</v>
      </c>
      <c r="FQ85">
        <v>1</v>
      </c>
      <c r="FR85">
        <v>1</v>
      </c>
      <c r="FS85" t="s">
        <v>410</v>
      </c>
      <c r="FT85">
        <v>2.97391</v>
      </c>
      <c r="FU85">
        <v>2.75376</v>
      </c>
      <c r="FV85">
        <v>0.177193</v>
      </c>
      <c r="FW85">
        <v>0.181157</v>
      </c>
      <c r="FX85">
        <v>0.0515437</v>
      </c>
      <c r="FY85">
        <v>0.0500273</v>
      </c>
      <c r="FZ85">
        <v>32018.7</v>
      </c>
      <c r="GA85">
        <v>34766.1</v>
      </c>
      <c r="GB85">
        <v>35263</v>
      </c>
      <c r="GC85">
        <v>38503.8</v>
      </c>
      <c r="GD85">
        <v>47386.2</v>
      </c>
      <c r="GE85">
        <v>52788.5</v>
      </c>
      <c r="GF85">
        <v>55039.7</v>
      </c>
      <c r="GG85">
        <v>61699</v>
      </c>
      <c r="GH85">
        <v>1.99445</v>
      </c>
      <c r="GI85">
        <v>1.8099</v>
      </c>
      <c r="GJ85">
        <v>0.0620782</v>
      </c>
      <c r="GK85">
        <v>0</v>
      </c>
      <c r="GL85">
        <v>18.9482</v>
      </c>
      <c r="GM85">
        <v>999.9</v>
      </c>
      <c r="GN85">
        <v>41.1</v>
      </c>
      <c r="GO85">
        <v>30.746</v>
      </c>
      <c r="GP85">
        <v>20.2358</v>
      </c>
      <c r="GQ85">
        <v>55.6107</v>
      </c>
      <c r="GR85">
        <v>50.4447</v>
      </c>
      <c r="GS85">
        <v>1</v>
      </c>
      <c r="GT85">
        <v>-0.0773323</v>
      </c>
      <c r="GU85">
        <v>4.96935</v>
      </c>
      <c r="GV85">
        <v>20.0504</v>
      </c>
      <c r="GW85">
        <v>5.20336</v>
      </c>
      <c r="GX85">
        <v>12.0073</v>
      </c>
      <c r="GY85">
        <v>4.9757</v>
      </c>
      <c r="GZ85">
        <v>3.29295</v>
      </c>
      <c r="HA85">
        <v>9999</v>
      </c>
      <c r="HB85">
        <v>999.9</v>
      </c>
      <c r="HC85">
        <v>9999</v>
      </c>
      <c r="HD85">
        <v>9999</v>
      </c>
      <c r="HE85">
        <v>1.86316</v>
      </c>
      <c r="HF85">
        <v>1.86813</v>
      </c>
      <c r="HG85">
        <v>1.86791</v>
      </c>
      <c r="HH85">
        <v>1.86904</v>
      </c>
      <c r="HI85">
        <v>1.86985</v>
      </c>
      <c r="HJ85">
        <v>1.8659</v>
      </c>
      <c r="HK85">
        <v>1.86705</v>
      </c>
      <c r="HL85">
        <v>1.86838</v>
      </c>
      <c r="HM85">
        <v>5</v>
      </c>
      <c r="HN85">
        <v>0</v>
      </c>
      <c r="HO85">
        <v>0</v>
      </c>
      <c r="HP85">
        <v>0</v>
      </c>
      <c r="HQ85" t="s">
        <v>411</v>
      </c>
      <c r="HR85" t="s">
        <v>412</v>
      </c>
      <c r="HS85" t="s">
        <v>413</v>
      </c>
      <c r="HT85" t="s">
        <v>413</v>
      </c>
      <c r="HU85" t="s">
        <v>413</v>
      </c>
      <c r="HV85" t="s">
        <v>413</v>
      </c>
      <c r="HW85">
        <v>0</v>
      </c>
      <c r="HX85">
        <v>100</v>
      </c>
      <c r="HY85">
        <v>100</v>
      </c>
      <c r="HZ85">
        <v>11.05</v>
      </c>
      <c r="IA85">
        <v>-0.0081</v>
      </c>
      <c r="IB85">
        <v>4.20922237337541</v>
      </c>
      <c r="IC85">
        <v>0.00614860080401583</v>
      </c>
      <c r="ID85">
        <v>7.47005204250058e-07</v>
      </c>
      <c r="IE85">
        <v>-6.13614996760479e-10</v>
      </c>
      <c r="IF85">
        <v>0.00504884260515054</v>
      </c>
      <c r="IG85">
        <v>-0.0226463544028373</v>
      </c>
      <c r="IH85">
        <v>0.00259345603324487</v>
      </c>
      <c r="II85">
        <v>-3.18119573220187e-05</v>
      </c>
      <c r="IJ85">
        <v>-2</v>
      </c>
      <c r="IK85">
        <v>1777</v>
      </c>
      <c r="IL85">
        <v>0</v>
      </c>
      <c r="IM85">
        <v>26</v>
      </c>
      <c r="IN85">
        <v>-115.8</v>
      </c>
      <c r="IO85">
        <v>-115.8</v>
      </c>
      <c r="IP85">
        <v>2.28638</v>
      </c>
      <c r="IQ85">
        <v>2.60376</v>
      </c>
      <c r="IR85">
        <v>1.54785</v>
      </c>
      <c r="IS85">
        <v>2.30347</v>
      </c>
      <c r="IT85">
        <v>1.34644</v>
      </c>
      <c r="IU85">
        <v>2.40234</v>
      </c>
      <c r="IV85">
        <v>34.2814</v>
      </c>
      <c r="IW85">
        <v>24.1926</v>
      </c>
      <c r="IX85">
        <v>18</v>
      </c>
      <c r="IY85">
        <v>501.357</v>
      </c>
      <c r="IZ85">
        <v>387.031</v>
      </c>
      <c r="JA85">
        <v>11.6474</v>
      </c>
      <c r="JB85">
        <v>25.996</v>
      </c>
      <c r="JC85">
        <v>29.9989</v>
      </c>
      <c r="JD85">
        <v>26.058</v>
      </c>
      <c r="JE85">
        <v>26.0121</v>
      </c>
      <c r="JF85">
        <v>45.8855</v>
      </c>
      <c r="JG85">
        <v>52.7134</v>
      </c>
      <c r="JH85">
        <v>0</v>
      </c>
      <c r="JI85">
        <v>11.9368</v>
      </c>
      <c r="JJ85">
        <v>1160.42</v>
      </c>
      <c r="JK85">
        <v>8.76251</v>
      </c>
      <c r="JL85">
        <v>102.16</v>
      </c>
      <c r="JM85">
        <v>102.737</v>
      </c>
    </row>
    <row r="86" spans="1:273">
      <c r="A86">
        <v>70</v>
      </c>
      <c r="B86">
        <v>1510796075</v>
      </c>
      <c r="C86">
        <v>436.900000095367</v>
      </c>
      <c r="D86" t="s">
        <v>550</v>
      </c>
      <c r="E86" t="s">
        <v>551</v>
      </c>
      <c r="F86">
        <v>5</v>
      </c>
      <c r="G86" t="s">
        <v>405</v>
      </c>
      <c r="H86" t="s">
        <v>406</v>
      </c>
      <c r="I86">
        <v>1510796067.21429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1156.24730242427</v>
      </c>
      <c r="AK86">
        <v>1134.65103030303</v>
      </c>
      <c r="AL86">
        <v>3.41668063609607</v>
      </c>
      <c r="AM86">
        <v>64.0484108481649</v>
      </c>
      <c r="AN86">
        <f>(AP86 - AO86 + DI86*1E3/(8.314*(DK86+273.15)) * AR86/DH86 * AQ86) * DH86/(100*CV86) * 1000/(1000 - AP86)</f>
        <v>0</v>
      </c>
      <c r="AO86">
        <v>8.7472972391378</v>
      </c>
      <c r="AP86">
        <v>9.21952921212121</v>
      </c>
      <c r="AQ86">
        <v>4.16522068332366e-06</v>
      </c>
      <c r="AR86">
        <v>108.117458872286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407</v>
      </c>
      <c r="AY86" t="s">
        <v>407</v>
      </c>
      <c r="AZ86">
        <v>0</v>
      </c>
      <c r="BA86">
        <v>0</v>
      </c>
      <c r="BB86">
        <f>1-AZ86/BA86</f>
        <v>0</v>
      </c>
      <c r="BC86">
        <v>0</v>
      </c>
      <c r="BD86" t="s">
        <v>407</v>
      </c>
      <c r="BE86" t="s">
        <v>407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407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2.96</v>
      </c>
      <c r="CW86">
        <v>0.5</v>
      </c>
      <c r="CX86" t="s">
        <v>408</v>
      </c>
      <c r="CY86">
        <v>2</v>
      </c>
      <c r="CZ86" t="b">
        <v>1</v>
      </c>
      <c r="DA86">
        <v>1510796067.21429</v>
      </c>
      <c r="DB86">
        <v>1099.65</v>
      </c>
      <c r="DC86">
        <v>1128.89785714286</v>
      </c>
      <c r="DD86">
        <v>9.22152464285714</v>
      </c>
      <c r="DE86">
        <v>8.74870107142857</v>
      </c>
      <c r="DF86">
        <v>1088.655</v>
      </c>
      <c r="DG86">
        <v>9.22957892857143</v>
      </c>
      <c r="DH86">
        <v>500.073142857143</v>
      </c>
      <c r="DI86">
        <v>90.3026285714286</v>
      </c>
      <c r="DJ86">
        <v>0.0999919964285714</v>
      </c>
      <c r="DK86">
        <v>18.5299392857143</v>
      </c>
      <c r="DL86">
        <v>19.9855285714286</v>
      </c>
      <c r="DM86">
        <v>999.9</v>
      </c>
      <c r="DN86">
        <v>0</v>
      </c>
      <c r="DO86">
        <v>0</v>
      </c>
      <c r="DP86">
        <v>10000.8460714286</v>
      </c>
      <c r="DQ86">
        <v>0</v>
      </c>
      <c r="DR86">
        <v>9.92923392857143</v>
      </c>
      <c r="DS86">
        <v>-29.2472321428571</v>
      </c>
      <c r="DT86">
        <v>1109.885</v>
      </c>
      <c r="DU86">
        <v>1138.86107142857</v>
      </c>
      <c r="DV86">
        <v>0.472822821428571</v>
      </c>
      <c r="DW86">
        <v>1128.89785714286</v>
      </c>
      <c r="DX86">
        <v>8.74870107142857</v>
      </c>
      <c r="DY86">
        <v>0.832727928571428</v>
      </c>
      <c r="DZ86">
        <v>0.790030785714286</v>
      </c>
      <c r="EA86">
        <v>4.27778321428571</v>
      </c>
      <c r="EB86">
        <v>3.52942964285714</v>
      </c>
      <c r="EC86">
        <v>2000.0675</v>
      </c>
      <c r="ED86">
        <v>0.979994714285714</v>
      </c>
      <c r="EE86">
        <v>0.0200055285714286</v>
      </c>
      <c r="EF86">
        <v>0</v>
      </c>
      <c r="EG86">
        <v>2.26768928571429</v>
      </c>
      <c r="EH86">
        <v>0</v>
      </c>
      <c r="EI86">
        <v>7304.98</v>
      </c>
      <c r="EJ86">
        <v>17300.7178571429</v>
      </c>
      <c r="EK86">
        <v>40.7541785714286</v>
      </c>
      <c r="EL86">
        <v>41.1203928571429</v>
      </c>
      <c r="EM86">
        <v>40.5085714285714</v>
      </c>
      <c r="EN86">
        <v>40.0421785714286</v>
      </c>
      <c r="EO86">
        <v>39.3301428571429</v>
      </c>
      <c r="EP86">
        <v>1960.05607142857</v>
      </c>
      <c r="EQ86">
        <v>40.0114285714286</v>
      </c>
      <c r="ER86">
        <v>0</v>
      </c>
      <c r="ES86">
        <v>1680982371.9</v>
      </c>
      <c r="ET86">
        <v>0</v>
      </c>
      <c r="EU86">
        <v>2.263936</v>
      </c>
      <c r="EV86">
        <v>0.340953859588576</v>
      </c>
      <c r="EW86">
        <v>-40.8299999084997</v>
      </c>
      <c r="EX86">
        <v>7304.3328</v>
      </c>
      <c r="EY86">
        <v>15</v>
      </c>
      <c r="EZ86">
        <v>0</v>
      </c>
      <c r="FA86" t="s">
        <v>409</v>
      </c>
      <c r="FB86">
        <v>1510803016.6</v>
      </c>
      <c r="FC86">
        <v>1510803015.6</v>
      </c>
      <c r="FD86">
        <v>0</v>
      </c>
      <c r="FE86">
        <v>-0.153</v>
      </c>
      <c r="FF86">
        <v>-0.016</v>
      </c>
      <c r="FG86">
        <v>6.925</v>
      </c>
      <c r="FH86">
        <v>0.526</v>
      </c>
      <c r="FI86">
        <v>420</v>
      </c>
      <c r="FJ86">
        <v>25</v>
      </c>
      <c r="FK86">
        <v>0.25</v>
      </c>
      <c r="FL86">
        <v>0.13</v>
      </c>
      <c r="FM86">
        <v>0.475180625</v>
      </c>
      <c r="FN86">
        <v>-0.0463583527204514</v>
      </c>
      <c r="FO86">
        <v>0.00457837802440722</v>
      </c>
      <c r="FP86">
        <v>1</v>
      </c>
      <c r="FQ86">
        <v>1</v>
      </c>
      <c r="FR86">
        <v>1</v>
      </c>
      <c r="FS86" t="s">
        <v>410</v>
      </c>
      <c r="FT86">
        <v>2.97411</v>
      </c>
      <c r="FU86">
        <v>2.754</v>
      </c>
      <c r="FV86">
        <v>0.178893</v>
      </c>
      <c r="FW86">
        <v>0.182839</v>
      </c>
      <c r="FX86">
        <v>0.0515569</v>
      </c>
      <c r="FY86">
        <v>0.0500269</v>
      </c>
      <c r="FZ86">
        <v>31953.1</v>
      </c>
      <c r="GA86">
        <v>34694.9</v>
      </c>
      <c r="GB86">
        <v>35263.5</v>
      </c>
      <c r="GC86">
        <v>38504.1</v>
      </c>
      <c r="GD86">
        <v>47386.2</v>
      </c>
      <c r="GE86">
        <v>52789.1</v>
      </c>
      <c r="GF86">
        <v>55040.4</v>
      </c>
      <c r="GG86">
        <v>61699.6</v>
      </c>
      <c r="GH86">
        <v>1.99468</v>
      </c>
      <c r="GI86">
        <v>1.80955</v>
      </c>
      <c r="GJ86">
        <v>0.0623502</v>
      </c>
      <c r="GK86">
        <v>0</v>
      </c>
      <c r="GL86">
        <v>18.9453</v>
      </c>
      <c r="GM86">
        <v>999.9</v>
      </c>
      <c r="GN86">
        <v>41.1</v>
      </c>
      <c r="GO86">
        <v>30.736</v>
      </c>
      <c r="GP86">
        <v>20.225</v>
      </c>
      <c r="GQ86">
        <v>56.3407</v>
      </c>
      <c r="GR86">
        <v>50.1482</v>
      </c>
      <c r="GS86">
        <v>1</v>
      </c>
      <c r="GT86">
        <v>-0.0824848</v>
      </c>
      <c r="GU86">
        <v>5.00768</v>
      </c>
      <c r="GV86">
        <v>20.051</v>
      </c>
      <c r="GW86">
        <v>5.20306</v>
      </c>
      <c r="GX86">
        <v>12.0053</v>
      </c>
      <c r="GY86">
        <v>4.97575</v>
      </c>
      <c r="GZ86">
        <v>3.293</v>
      </c>
      <c r="HA86">
        <v>9999</v>
      </c>
      <c r="HB86">
        <v>999.9</v>
      </c>
      <c r="HC86">
        <v>9999</v>
      </c>
      <c r="HD86">
        <v>9999</v>
      </c>
      <c r="HE86">
        <v>1.86316</v>
      </c>
      <c r="HF86">
        <v>1.86813</v>
      </c>
      <c r="HG86">
        <v>1.86793</v>
      </c>
      <c r="HH86">
        <v>1.86905</v>
      </c>
      <c r="HI86">
        <v>1.86984</v>
      </c>
      <c r="HJ86">
        <v>1.8659</v>
      </c>
      <c r="HK86">
        <v>1.86701</v>
      </c>
      <c r="HL86">
        <v>1.86838</v>
      </c>
      <c r="HM86">
        <v>5</v>
      </c>
      <c r="HN86">
        <v>0</v>
      </c>
      <c r="HO86">
        <v>0</v>
      </c>
      <c r="HP86">
        <v>0</v>
      </c>
      <c r="HQ86" t="s">
        <v>411</v>
      </c>
      <c r="HR86" t="s">
        <v>412</v>
      </c>
      <c r="HS86" t="s">
        <v>413</v>
      </c>
      <c r="HT86" t="s">
        <v>413</v>
      </c>
      <c r="HU86" t="s">
        <v>413</v>
      </c>
      <c r="HV86" t="s">
        <v>413</v>
      </c>
      <c r="HW86">
        <v>0</v>
      </c>
      <c r="HX86">
        <v>100</v>
      </c>
      <c r="HY86">
        <v>100</v>
      </c>
      <c r="HZ86">
        <v>11.14</v>
      </c>
      <c r="IA86">
        <v>-0.0081</v>
      </c>
      <c r="IB86">
        <v>4.20922237337541</v>
      </c>
      <c r="IC86">
        <v>0.00614860080401583</v>
      </c>
      <c r="ID86">
        <v>7.47005204250058e-07</v>
      </c>
      <c r="IE86">
        <v>-6.13614996760479e-10</v>
      </c>
      <c r="IF86">
        <v>0.00504884260515054</v>
      </c>
      <c r="IG86">
        <v>-0.0226463544028373</v>
      </c>
      <c r="IH86">
        <v>0.00259345603324487</v>
      </c>
      <c r="II86">
        <v>-3.18119573220187e-05</v>
      </c>
      <c r="IJ86">
        <v>-2</v>
      </c>
      <c r="IK86">
        <v>1777</v>
      </c>
      <c r="IL86">
        <v>0</v>
      </c>
      <c r="IM86">
        <v>26</v>
      </c>
      <c r="IN86">
        <v>-115.7</v>
      </c>
      <c r="IO86">
        <v>-115.7</v>
      </c>
      <c r="IP86">
        <v>2.31567</v>
      </c>
      <c r="IQ86">
        <v>2.61353</v>
      </c>
      <c r="IR86">
        <v>1.54785</v>
      </c>
      <c r="IS86">
        <v>2.30347</v>
      </c>
      <c r="IT86">
        <v>1.34644</v>
      </c>
      <c r="IU86">
        <v>2.27783</v>
      </c>
      <c r="IV86">
        <v>34.2814</v>
      </c>
      <c r="IW86">
        <v>24.1838</v>
      </c>
      <c r="IX86">
        <v>18</v>
      </c>
      <c r="IY86">
        <v>501.486</v>
      </c>
      <c r="IZ86">
        <v>386.832</v>
      </c>
      <c r="JA86">
        <v>11.9088</v>
      </c>
      <c r="JB86">
        <v>25.9954</v>
      </c>
      <c r="JC86">
        <v>29.9971</v>
      </c>
      <c r="JD86">
        <v>26.0558</v>
      </c>
      <c r="JE86">
        <v>26.0103</v>
      </c>
      <c r="JF86">
        <v>46.3876</v>
      </c>
      <c r="JG86">
        <v>52.7134</v>
      </c>
      <c r="JH86">
        <v>0</v>
      </c>
      <c r="JI86">
        <v>11.9538</v>
      </c>
      <c r="JJ86">
        <v>1173.85</v>
      </c>
      <c r="JK86">
        <v>8.76074</v>
      </c>
      <c r="JL86">
        <v>102.161</v>
      </c>
      <c r="JM86">
        <v>102.738</v>
      </c>
    </row>
    <row r="87" spans="1:273">
      <c r="A87">
        <v>71</v>
      </c>
      <c r="B87">
        <v>1510796080</v>
      </c>
      <c r="C87">
        <v>441.900000095367</v>
      </c>
      <c r="D87" t="s">
        <v>552</v>
      </c>
      <c r="E87" t="s">
        <v>553</v>
      </c>
      <c r="F87">
        <v>5</v>
      </c>
      <c r="G87" t="s">
        <v>405</v>
      </c>
      <c r="H87" t="s">
        <v>406</v>
      </c>
      <c r="I87">
        <v>1510796072.5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1173.79320324383</v>
      </c>
      <c r="AK87">
        <v>1151.83963636364</v>
      </c>
      <c r="AL87">
        <v>3.42678688671457</v>
      </c>
      <c r="AM87">
        <v>64.0484108481649</v>
      </c>
      <c r="AN87">
        <f>(AP87 - AO87 + DI87*1E3/(8.314*(DK87+273.15)) * AR87/DH87 * AQ87) * DH87/(100*CV87) * 1000/(1000 - AP87)</f>
        <v>0</v>
      </c>
      <c r="AO87">
        <v>8.74594166720727</v>
      </c>
      <c r="AP87">
        <v>9.22104484848485</v>
      </c>
      <c r="AQ87">
        <v>5.67820326793531e-06</v>
      </c>
      <c r="AR87">
        <v>108.117458872286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407</v>
      </c>
      <c r="AY87" t="s">
        <v>407</v>
      </c>
      <c r="AZ87">
        <v>0</v>
      </c>
      <c r="BA87">
        <v>0</v>
      </c>
      <c r="BB87">
        <f>1-AZ87/BA87</f>
        <v>0</v>
      </c>
      <c r="BC87">
        <v>0</v>
      </c>
      <c r="BD87" t="s">
        <v>407</v>
      </c>
      <c r="BE87" t="s">
        <v>407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407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2.96</v>
      </c>
      <c r="CW87">
        <v>0.5</v>
      </c>
      <c r="CX87" t="s">
        <v>408</v>
      </c>
      <c r="CY87">
        <v>2</v>
      </c>
      <c r="CZ87" t="b">
        <v>1</v>
      </c>
      <c r="DA87">
        <v>1510796072.5</v>
      </c>
      <c r="DB87">
        <v>1117.47111111111</v>
      </c>
      <c r="DC87">
        <v>1146.94333333333</v>
      </c>
      <c r="DD87">
        <v>9.21954703703704</v>
      </c>
      <c r="DE87">
        <v>8.74719777777778</v>
      </c>
      <c r="DF87">
        <v>1106.37703703704</v>
      </c>
      <c r="DG87">
        <v>9.22763518518519</v>
      </c>
      <c r="DH87">
        <v>500.08</v>
      </c>
      <c r="DI87">
        <v>90.3033851851852</v>
      </c>
      <c r="DJ87">
        <v>0.10001672962963</v>
      </c>
      <c r="DK87">
        <v>18.5335185185185</v>
      </c>
      <c r="DL87">
        <v>19.9775148148148</v>
      </c>
      <c r="DM87">
        <v>999.9</v>
      </c>
      <c r="DN87">
        <v>0</v>
      </c>
      <c r="DO87">
        <v>0</v>
      </c>
      <c r="DP87">
        <v>9999.6737037037</v>
      </c>
      <c r="DQ87">
        <v>0</v>
      </c>
      <c r="DR87">
        <v>9.93264518518519</v>
      </c>
      <c r="DS87">
        <v>-29.4710814814815</v>
      </c>
      <c r="DT87">
        <v>1127.87</v>
      </c>
      <c r="DU87">
        <v>1157.06407407407</v>
      </c>
      <c r="DV87">
        <v>0.472348777777778</v>
      </c>
      <c r="DW87">
        <v>1146.94333333333</v>
      </c>
      <c r="DX87">
        <v>8.74719777777778</v>
      </c>
      <c r="DY87">
        <v>0.832556333333333</v>
      </c>
      <c r="DZ87">
        <v>0.789901666666667</v>
      </c>
      <c r="EA87">
        <v>4.27484592592593</v>
      </c>
      <c r="EB87">
        <v>3.52711296296296</v>
      </c>
      <c r="EC87">
        <v>2000.04296296296</v>
      </c>
      <c r="ED87">
        <v>0.979993777777778</v>
      </c>
      <c r="EE87">
        <v>0.0200064962962963</v>
      </c>
      <c r="EF87">
        <v>0</v>
      </c>
      <c r="EG87">
        <v>2.32520740740741</v>
      </c>
      <c r="EH87">
        <v>0</v>
      </c>
      <c r="EI87">
        <v>7300.99333333333</v>
      </c>
      <c r="EJ87">
        <v>17300.4962962963</v>
      </c>
      <c r="EK87">
        <v>40.6757037037037</v>
      </c>
      <c r="EL87">
        <v>41.0207037037037</v>
      </c>
      <c r="EM87">
        <v>40.4511111111111</v>
      </c>
      <c r="EN87">
        <v>39.8932962962963</v>
      </c>
      <c r="EO87">
        <v>39.2729259259259</v>
      </c>
      <c r="EP87">
        <v>1960.03148148148</v>
      </c>
      <c r="EQ87">
        <v>40.0118518518519</v>
      </c>
      <c r="ER87">
        <v>0</v>
      </c>
      <c r="ES87">
        <v>1680982376.7</v>
      </c>
      <c r="ET87">
        <v>0</v>
      </c>
      <c r="EU87">
        <v>2.30356</v>
      </c>
      <c r="EV87">
        <v>1.51960770322115</v>
      </c>
      <c r="EW87">
        <v>-47.4276922565064</v>
      </c>
      <c r="EX87">
        <v>7300.7264</v>
      </c>
      <c r="EY87">
        <v>15</v>
      </c>
      <c r="EZ87">
        <v>0</v>
      </c>
      <c r="FA87" t="s">
        <v>409</v>
      </c>
      <c r="FB87">
        <v>1510803016.6</v>
      </c>
      <c r="FC87">
        <v>1510803015.6</v>
      </c>
      <c r="FD87">
        <v>0</v>
      </c>
      <c r="FE87">
        <v>-0.153</v>
      </c>
      <c r="FF87">
        <v>-0.016</v>
      </c>
      <c r="FG87">
        <v>6.925</v>
      </c>
      <c r="FH87">
        <v>0.526</v>
      </c>
      <c r="FI87">
        <v>420</v>
      </c>
      <c r="FJ87">
        <v>25</v>
      </c>
      <c r="FK87">
        <v>0.25</v>
      </c>
      <c r="FL87">
        <v>0.13</v>
      </c>
      <c r="FM87">
        <v>0.4733721</v>
      </c>
      <c r="FN87">
        <v>-0.00529765103189636</v>
      </c>
      <c r="FO87">
        <v>0.00287688370289798</v>
      </c>
      <c r="FP87">
        <v>1</v>
      </c>
      <c r="FQ87">
        <v>1</v>
      </c>
      <c r="FR87">
        <v>1</v>
      </c>
      <c r="FS87" t="s">
        <v>410</v>
      </c>
      <c r="FT87">
        <v>2.97393</v>
      </c>
      <c r="FU87">
        <v>2.75372</v>
      </c>
      <c r="FV87">
        <v>0.180581</v>
      </c>
      <c r="FW87">
        <v>0.184435</v>
      </c>
      <c r="FX87">
        <v>0.0515607</v>
      </c>
      <c r="FY87">
        <v>0.0500123</v>
      </c>
      <c r="FZ87">
        <v>31888.2</v>
      </c>
      <c r="GA87">
        <v>34627.6</v>
      </c>
      <c r="GB87">
        <v>35264.4</v>
      </c>
      <c r="GC87">
        <v>38504.6</v>
      </c>
      <c r="GD87">
        <v>47386.9</v>
      </c>
      <c r="GE87">
        <v>52790.6</v>
      </c>
      <c r="GF87">
        <v>55041.3</v>
      </c>
      <c r="GG87">
        <v>61700.3</v>
      </c>
      <c r="GH87">
        <v>1.99478</v>
      </c>
      <c r="GI87">
        <v>1.81002</v>
      </c>
      <c r="GJ87">
        <v>0.0623614</v>
      </c>
      <c r="GK87">
        <v>0</v>
      </c>
      <c r="GL87">
        <v>18.9413</v>
      </c>
      <c r="GM87">
        <v>999.9</v>
      </c>
      <c r="GN87">
        <v>41.1</v>
      </c>
      <c r="GO87">
        <v>30.736</v>
      </c>
      <c r="GP87">
        <v>20.2289</v>
      </c>
      <c r="GQ87">
        <v>56.5308</v>
      </c>
      <c r="GR87">
        <v>49.8558</v>
      </c>
      <c r="GS87">
        <v>1</v>
      </c>
      <c r="GT87">
        <v>-0.0811179</v>
      </c>
      <c r="GU87">
        <v>5.29386</v>
      </c>
      <c r="GV87">
        <v>20.0425</v>
      </c>
      <c r="GW87">
        <v>5.20336</v>
      </c>
      <c r="GX87">
        <v>12.0068</v>
      </c>
      <c r="GY87">
        <v>4.97555</v>
      </c>
      <c r="GZ87">
        <v>3.29298</v>
      </c>
      <c r="HA87">
        <v>9999</v>
      </c>
      <c r="HB87">
        <v>999.9</v>
      </c>
      <c r="HC87">
        <v>9999</v>
      </c>
      <c r="HD87">
        <v>9999</v>
      </c>
      <c r="HE87">
        <v>1.86316</v>
      </c>
      <c r="HF87">
        <v>1.86813</v>
      </c>
      <c r="HG87">
        <v>1.86791</v>
      </c>
      <c r="HH87">
        <v>1.86905</v>
      </c>
      <c r="HI87">
        <v>1.86986</v>
      </c>
      <c r="HJ87">
        <v>1.86593</v>
      </c>
      <c r="HK87">
        <v>1.86705</v>
      </c>
      <c r="HL87">
        <v>1.86839</v>
      </c>
      <c r="HM87">
        <v>5</v>
      </c>
      <c r="HN87">
        <v>0</v>
      </c>
      <c r="HO87">
        <v>0</v>
      </c>
      <c r="HP87">
        <v>0</v>
      </c>
      <c r="HQ87" t="s">
        <v>411</v>
      </c>
      <c r="HR87" t="s">
        <v>412</v>
      </c>
      <c r="HS87" t="s">
        <v>413</v>
      </c>
      <c r="HT87" t="s">
        <v>413</v>
      </c>
      <c r="HU87" t="s">
        <v>413</v>
      </c>
      <c r="HV87" t="s">
        <v>413</v>
      </c>
      <c r="HW87">
        <v>0</v>
      </c>
      <c r="HX87">
        <v>100</v>
      </c>
      <c r="HY87">
        <v>100</v>
      </c>
      <c r="HZ87">
        <v>11.23</v>
      </c>
      <c r="IA87">
        <v>-0.0081</v>
      </c>
      <c r="IB87">
        <v>4.20922237337541</v>
      </c>
      <c r="IC87">
        <v>0.00614860080401583</v>
      </c>
      <c r="ID87">
        <v>7.47005204250058e-07</v>
      </c>
      <c r="IE87">
        <v>-6.13614996760479e-10</v>
      </c>
      <c r="IF87">
        <v>0.00504884260515054</v>
      </c>
      <c r="IG87">
        <v>-0.0226463544028373</v>
      </c>
      <c r="IH87">
        <v>0.00259345603324487</v>
      </c>
      <c r="II87">
        <v>-3.18119573220187e-05</v>
      </c>
      <c r="IJ87">
        <v>-2</v>
      </c>
      <c r="IK87">
        <v>1777</v>
      </c>
      <c r="IL87">
        <v>0</v>
      </c>
      <c r="IM87">
        <v>26</v>
      </c>
      <c r="IN87">
        <v>-115.6</v>
      </c>
      <c r="IO87">
        <v>-115.6</v>
      </c>
      <c r="IP87">
        <v>2.34009</v>
      </c>
      <c r="IQ87">
        <v>2.61475</v>
      </c>
      <c r="IR87">
        <v>1.54785</v>
      </c>
      <c r="IS87">
        <v>2.30347</v>
      </c>
      <c r="IT87">
        <v>1.34644</v>
      </c>
      <c r="IU87">
        <v>2.39258</v>
      </c>
      <c r="IV87">
        <v>34.2814</v>
      </c>
      <c r="IW87">
        <v>24.1838</v>
      </c>
      <c r="IX87">
        <v>18</v>
      </c>
      <c r="IY87">
        <v>501.537</v>
      </c>
      <c r="IZ87">
        <v>387.075</v>
      </c>
      <c r="JA87">
        <v>11.9885</v>
      </c>
      <c r="JB87">
        <v>25.9943</v>
      </c>
      <c r="JC87">
        <v>29.9998</v>
      </c>
      <c r="JD87">
        <v>26.0542</v>
      </c>
      <c r="JE87">
        <v>26.0088</v>
      </c>
      <c r="JF87">
        <v>46.9425</v>
      </c>
      <c r="JG87">
        <v>52.7134</v>
      </c>
      <c r="JH87">
        <v>0</v>
      </c>
      <c r="JI87">
        <v>11.9715</v>
      </c>
      <c r="JJ87">
        <v>1193.95</v>
      </c>
      <c r="JK87">
        <v>8.76102</v>
      </c>
      <c r="JL87">
        <v>102.163</v>
      </c>
      <c r="JM87">
        <v>102.739</v>
      </c>
    </row>
    <row r="88" spans="1:273">
      <c r="A88">
        <v>72</v>
      </c>
      <c r="B88">
        <v>1510796085</v>
      </c>
      <c r="C88">
        <v>446.900000095367</v>
      </c>
      <c r="D88" t="s">
        <v>554</v>
      </c>
      <c r="E88" t="s">
        <v>555</v>
      </c>
      <c r="F88">
        <v>5</v>
      </c>
      <c r="G88" t="s">
        <v>405</v>
      </c>
      <c r="H88" t="s">
        <v>406</v>
      </c>
      <c r="I88">
        <v>1510796077.21429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1189.73274187895</v>
      </c>
      <c r="AK88">
        <v>1168.37987878788</v>
      </c>
      <c r="AL88">
        <v>3.28665530440142</v>
      </c>
      <c r="AM88">
        <v>64.0484108481649</v>
      </c>
      <c r="AN88">
        <f>(AP88 - AO88 + DI88*1E3/(8.314*(DK88+273.15)) * AR88/DH88 * AQ88) * DH88/(100*CV88) * 1000/(1000 - AP88)</f>
        <v>0</v>
      </c>
      <c r="AO88">
        <v>8.74263642883642</v>
      </c>
      <c r="AP88">
        <v>9.21680733333333</v>
      </c>
      <c r="AQ88">
        <v>-1.36441879176155e-05</v>
      </c>
      <c r="AR88">
        <v>108.117458872286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407</v>
      </c>
      <c r="AY88" t="s">
        <v>407</v>
      </c>
      <c r="AZ88">
        <v>0</v>
      </c>
      <c r="BA88">
        <v>0</v>
      </c>
      <c r="BB88">
        <f>1-AZ88/BA88</f>
        <v>0</v>
      </c>
      <c r="BC88">
        <v>0</v>
      </c>
      <c r="BD88" t="s">
        <v>407</v>
      </c>
      <c r="BE88" t="s">
        <v>407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407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2.96</v>
      </c>
      <c r="CW88">
        <v>0.5</v>
      </c>
      <c r="CX88" t="s">
        <v>408</v>
      </c>
      <c r="CY88">
        <v>2</v>
      </c>
      <c r="CZ88" t="b">
        <v>1</v>
      </c>
      <c r="DA88">
        <v>1510796077.21429</v>
      </c>
      <c r="DB88">
        <v>1133.35535714286</v>
      </c>
      <c r="DC88">
        <v>1162.63571428571</v>
      </c>
      <c r="DD88">
        <v>9.2191225</v>
      </c>
      <c r="DE88">
        <v>8.74537571428571</v>
      </c>
      <c r="DF88">
        <v>1122.17357142857</v>
      </c>
      <c r="DG88">
        <v>9.22721857142857</v>
      </c>
      <c r="DH88">
        <v>500.065</v>
      </c>
      <c r="DI88">
        <v>90.3033142857143</v>
      </c>
      <c r="DJ88">
        <v>0.100007592857143</v>
      </c>
      <c r="DK88">
        <v>18.5402428571429</v>
      </c>
      <c r="DL88">
        <v>19.9799035714286</v>
      </c>
      <c r="DM88">
        <v>999.9</v>
      </c>
      <c r="DN88">
        <v>0</v>
      </c>
      <c r="DO88">
        <v>0</v>
      </c>
      <c r="DP88">
        <v>9995.33642857143</v>
      </c>
      <c r="DQ88">
        <v>0</v>
      </c>
      <c r="DR88">
        <v>9.9359325</v>
      </c>
      <c r="DS88">
        <v>-29.2797857142857</v>
      </c>
      <c r="DT88">
        <v>1143.90142857143</v>
      </c>
      <c r="DU88">
        <v>1172.89321428571</v>
      </c>
      <c r="DV88">
        <v>0.473746464285714</v>
      </c>
      <c r="DW88">
        <v>1162.63571428571</v>
      </c>
      <c r="DX88">
        <v>8.74537571428571</v>
      </c>
      <c r="DY88">
        <v>0.832517357142857</v>
      </c>
      <c r="DZ88">
        <v>0.789736464285714</v>
      </c>
      <c r="EA88">
        <v>4.27417714285714</v>
      </c>
      <c r="EB88">
        <v>3.52414892857143</v>
      </c>
      <c r="EC88">
        <v>2000.04285714286</v>
      </c>
      <c r="ED88">
        <v>0.979994821428572</v>
      </c>
      <c r="EE88">
        <v>0.0200054035714286</v>
      </c>
      <c r="EF88">
        <v>0</v>
      </c>
      <c r="EG88">
        <v>2.33182142857143</v>
      </c>
      <c r="EH88">
        <v>0</v>
      </c>
      <c r="EI88">
        <v>7297.50035714286</v>
      </c>
      <c r="EJ88">
        <v>17300.5</v>
      </c>
      <c r="EK88">
        <v>40.598</v>
      </c>
      <c r="EL88">
        <v>40.9328214285714</v>
      </c>
      <c r="EM88">
        <v>40.3925</v>
      </c>
      <c r="EN88">
        <v>39.7653928571428</v>
      </c>
      <c r="EO88">
        <v>39.2141428571429</v>
      </c>
      <c r="EP88">
        <v>1960.03285714286</v>
      </c>
      <c r="EQ88">
        <v>40.0114285714286</v>
      </c>
      <c r="ER88">
        <v>0</v>
      </c>
      <c r="ES88">
        <v>1680982381.5</v>
      </c>
      <c r="ET88">
        <v>0</v>
      </c>
      <c r="EU88">
        <v>2.33474</v>
      </c>
      <c r="EV88">
        <v>-0.72368460674567</v>
      </c>
      <c r="EW88">
        <v>-44.2976922094874</v>
      </c>
      <c r="EX88">
        <v>7297.1208</v>
      </c>
      <c r="EY88">
        <v>15</v>
      </c>
      <c r="EZ88">
        <v>0</v>
      </c>
      <c r="FA88" t="s">
        <v>409</v>
      </c>
      <c r="FB88">
        <v>1510803016.6</v>
      </c>
      <c r="FC88">
        <v>1510803015.6</v>
      </c>
      <c r="FD88">
        <v>0</v>
      </c>
      <c r="FE88">
        <v>-0.153</v>
      </c>
      <c r="FF88">
        <v>-0.016</v>
      </c>
      <c r="FG88">
        <v>6.925</v>
      </c>
      <c r="FH88">
        <v>0.526</v>
      </c>
      <c r="FI88">
        <v>420</v>
      </c>
      <c r="FJ88">
        <v>25</v>
      </c>
      <c r="FK88">
        <v>0.25</v>
      </c>
      <c r="FL88">
        <v>0.13</v>
      </c>
      <c r="FM88">
        <v>0.473334925</v>
      </c>
      <c r="FN88">
        <v>0.0172705778611625</v>
      </c>
      <c r="FO88">
        <v>0.00284665661247981</v>
      </c>
      <c r="FP88">
        <v>1</v>
      </c>
      <c r="FQ88">
        <v>1</v>
      </c>
      <c r="FR88">
        <v>1</v>
      </c>
      <c r="FS88" t="s">
        <v>410</v>
      </c>
      <c r="FT88">
        <v>2.97389</v>
      </c>
      <c r="FU88">
        <v>2.75364</v>
      </c>
      <c r="FV88">
        <v>0.182198</v>
      </c>
      <c r="FW88">
        <v>0.186031</v>
      </c>
      <c r="FX88">
        <v>0.0515398</v>
      </c>
      <c r="FY88">
        <v>0.0500105</v>
      </c>
      <c r="FZ88">
        <v>31825.1</v>
      </c>
      <c r="GA88">
        <v>34560.2</v>
      </c>
      <c r="GB88">
        <v>35264.1</v>
      </c>
      <c r="GC88">
        <v>38504.9</v>
      </c>
      <c r="GD88">
        <v>47387.8</v>
      </c>
      <c r="GE88">
        <v>52790.9</v>
      </c>
      <c r="GF88">
        <v>55041.2</v>
      </c>
      <c r="GG88">
        <v>61700.6</v>
      </c>
      <c r="GH88">
        <v>1.9947</v>
      </c>
      <c r="GI88">
        <v>1.81012</v>
      </c>
      <c r="GJ88">
        <v>0.0654981</v>
      </c>
      <c r="GK88">
        <v>0</v>
      </c>
      <c r="GL88">
        <v>18.9379</v>
      </c>
      <c r="GM88">
        <v>999.9</v>
      </c>
      <c r="GN88">
        <v>41.1</v>
      </c>
      <c r="GO88">
        <v>30.736</v>
      </c>
      <c r="GP88">
        <v>20.2266</v>
      </c>
      <c r="GQ88">
        <v>56.3908</v>
      </c>
      <c r="GR88">
        <v>50.4688</v>
      </c>
      <c r="GS88">
        <v>1</v>
      </c>
      <c r="GT88">
        <v>-0.0797307</v>
      </c>
      <c r="GU88">
        <v>5.49407</v>
      </c>
      <c r="GV88">
        <v>20.036</v>
      </c>
      <c r="GW88">
        <v>5.20217</v>
      </c>
      <c r="GX88">
        <v>12.0065</v>
      </c>
      <c r="GY88">
        <v>4.97465</v>
      </c>
      <c r="GZ88">
        <v>3.293</v>
      </c>
      <c r="HA88">
        <v>9999</v>
      </c>
      <c r="HB88">
        <v>999.9</v>
      </c>
      <c r="HC88">
        <v>9999</v>
      </c>
      <c r="HD88">
        <v>9999</v>
      </c>
      <c r="HE88">
        <v>1.86315</v>
      </c>
      <c r="HF88">
        <v>1.86813</v>
      </c>
      <c r="HG88">
        <v>1.86791</v>
      </c>
      <c r="HH88">
        <v>1.86905</v>
      </c>
      <c r="HI88">
        <v>1.86987</v>
      </c>
      <c r="HJ88">
        <v>1.86591</v>
      </c>
      <c r="HK88">
        <v>1.86705</v>
      </c>
      <c r="HL88">
        <v>1.86835</v>
      </c>
      <c r="HM88">
        <v>5</v>
      </c>
      <c r="HN88">
        <v>0</v>
      </c>
      <c r="HO88">
        <v>0</v>
      </c>
      <c r="HP88">
        <v>0</v>
      </c>
      <c r="HQ88" t="s">
        <v>411</v>
      </c>
      <c r="HR88" t="s">
        <v>412</v>
      </c>
      <c r="HS88" t="s">
        <v>413</v>
      </c>
      <c r="HT88" t="s">
        <v>413</v>
      </c>
      <c r="HU88" t="s">
        <v>413</v>
      </c>
      <c r="HV88" t="s">
        <v>413</v>
      </c>
      <c r="HW88">
        <v>0</v>
      </c>
      <c r="HX88">
        <v>100</v>
      </c>
      <c r="HY88">
        <v>100</v>
      </c>
      <c r="HZ88">
        <v>11.32</v>
      </c>
      <c r="IA88">
        <v>-0.0081</v>
      </c>
      <c r="IB88">
        <v>4.20922237337541</v>
      </c>
      <c r="IC88">
        <v>0.00614860080401583</v>
      </c>
      <c r="ID88">
        <v>7.47005204250058e-07</v>
      </c>
      <c r="IE88">
        <v>-6.13614996760479e-10</v>
      </c>
      <c r="IF88">
        <v>0.00504884260515054</v>
      </c>
      <c r="IG88">
        <v>-0.0226463544028373</v>
      </c>
      <c r="IH88">
        <v>0.00259345603324487</v>
      </c>
      <c r="II88">
        <v>-3.18119573220187e-05</v>
      </c>
      <c r="IJ88">
        <v>-2</v>
      </c>
      <c r="IK88">
        <v>1777</v>
      </c>
      <c r="IL88">
        <v>0</v>
      </c>
      <c r="IM88">
        <v>26</v>
      </c>
      <c r="IN88">
        <v>-115.5</v>
      </c>
      <c r="IO88">
        <v>-115.5</v>
      </c>
      <c r="IP88">
        <v>2.37061</v>
      </c>
      <c r="IQ88">
        <v>2.61353</v>
      </c>
      <c r="IR88">
        <v>1.54785</v>
      </c>
      <c r="IS88">
        <v>2.30347</v>
      </c>
      <c r="IT88">
        <v>1.34644</v>
      </c>
      <c r="IU88">
        <v>2.40356</v>
      </c>
      <c r="IV88">
        <v>34.2814</v>
      </c>
      <c r="IW88">
        <v>24.1838</v>
      </c>
      <c r="IX88">
        <v>18</v>
      </c>
      <c r="IY88">
        <v>501.467</v>
      </c>
      <c r="IZ88">
        <v>387.113</v>
      </c>
      <c r="JA88">
        <v>12.0155</v>
      </c>
      <c r="JB88">
        <v>25.9933</v>
      </c>
      <c r="JC88">
        <v>30.0008</v>
      </c>
      <c r="JD88">
        <v>26.052</v>
      </c>
      <c r="JE88">
        <v>26.0065</v>
      </c>
      <c r="JF88">
        <v>47.4607</v>
      </c>
      <c r="JG88">
        <v>52.7134</v>
      </c>
      <c r="JH88">
        <v>0</v>
      </c>
      <c r="JI88">
        <v>11.9871</v>
      </c>
      <c r="JJ88">
        <v>1207.52</v>
      </c>
      <c r="JK88">
        <v>8.76871</v>
      </c>
      <c r="JL88">
        <v>102.163</v>
      </c>
      <c r="JM88">
        <v>102.74</v>
      </c>
    </row>
    <row r="89" spans="1:273">
      <c r="A89">
        <v>73</v>
      </c>
      <c r="B89">
        <v>1510796090</v>
      </c>
      <c r="C89">
        <v>451.900000095367</v>
      </c>
      <c r="D89" t="s">
        <v>556</v>
      </c>
      <c r="E89" t="s">
        <v>557</v>
      </c>
      <c r="F89">
        <v>5</v>
      </c>
      <c r="G89" t="s">
        <v>405</v>
      </c>
      <c r="H89" t="s">
        <v>406</v>
      </c>
      <c r="I89">
        <v>1510796082.5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1207.50193832548</v>
      </c>
      <c r="AK89">
        <v>1185.31884848485</v>
      </c>
      <c r="AL89">
        <v>3.42156781915153</v>
      </c>
      <c r="AM89">
        <v>64.0484108481649</v>
      </c>
      <c r="AN89">
        <f>(AP89 - AO89 + DI89*1E3/(8.314*(DK89+273.15)) * AR89/DH89 * AQ89) * DH89/(100*CV89) * 1000/(1000 - AP89)</f>
        <v>0</v>
      </c>
      <c r="AO89">
        <v>8.74257272095215</v>
      </c>
      <c r="AP89">
        <v>9.20946478787878</v>
      </c>
      <c r="AQ89">
        <v>-1.93169942148984e-05</v>
      </c>
      <c r="AR89">
        <v>108.117458872286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407</v>
      </c>
      <c r="AY89" t="s">
        <v>407</v>
      </c>
      <c r="AZ89">
        <v>0</v>
      </c>
      <c r="BA89">
        <v>0</v>
      </c>
      <c r="BB89">
        <f>1-AZ89/BA89</f>
        <v>0</v>
      </c>
      <c r="BC89">
        <v>0</v>
      </c>
      <c r="BD89" t="s">
        <v>407</v>
      </c>
      <c r="BE89" t="s">
        <v>407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407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2.96</v>
      </c>
      <c r="CW89">
        <v>0.5</v>
      </c>
      <c r="CX89" t="s">
        <v>408</v>
      </c>
      <c r="CY89">
        <v>2</v>
      </c>
      <c r="CZ89" t="b">
        <v>1</v>
      </c>
      <c r="DA89">
        <v>1510796082.5</v>
      </c>
      <c r="DB89">
        <v>1151.04962962963</v>
      </c>
      <c r="DC89">
        <v>1180.45037037037</v>
      </c>
      <c r="DD89">
        <v>9.21759111111111</v>
      </c>
      <c r="DE89">
        <v>8.74366333333333</v>
      </c>
      <c r="DF89">
        <v>1139.76962962963</v>
      </c>
      <c r="DG89">
        <v>9.22571333333333</v>
      </c>
      <c r="DH89">
        <v>500.066444444444</v>
      </c>
      <c r="DI89">
        <v>90.3035814814815</v>
      </c>
      <c r="DJ89">
        <v>0.0999857111111111</v>
      </c>
      <c r="DK89">
        <v>18.5489666666667</v>
      </c>
      <c r="DL89">
        <v>19.9998333333333</v>
      </c>
      <c r="DM89">
        <v>999.9</v>
      </c>
      <c r="DN89">
        <v>0</v>
      </c>
      <c r="DO89">
        <v>0</v>
      </c>
      <c r="DP89">
        <v>9994.79259259259</v>
      </c>
      <c r="DQ89">
        <v>0</v>
      </c>
      <c r="DR89">
        <v>9.93346259259259</v>
      </c>
      <c r="DS89">
        <v>-29.401837037037</v>
      </c>
      <c r="DT89">
        <v>1161.75740740741</v>
      </c>
      <c r="DU89">
        <v>1190.86407407407</v>
      </c>
      <c r="DV89">
        <v>0.473927777777778</v>
      </c>
      <c r="DW89">
        <v>1180.45037037037</v>
      </c>
      <c r="DX89">
        <v>8.74366333333333</v>
      </c>
      <c r="DY89">
        <v>0.832381555555556</v>
      </c>
      <c r="DZ89">
        <v>0.789584111111111</v>
      </c>
      <c r="EA89">
        <v>4.27184925925926</v>
      </c>
      <c r="EB89">
        <v>3.52141592592593</v>
      </c>
      <c r="EC89">
        <v>1999.99444444444</v>
      </c>
      <c r="ED89">
        <v>0.979998888888889</v>
      </c>
      <c r="EE89">
        <v>0.0200011</v>
      </c>
      <c r="EF89">
        <v>0</v>
      </c>
      <c r="EG89">
        <v>2.30771851851852</v>
      </c>
      <c r="EH89">
        <v>0</v>
      </c>
      <c r="EI89">
        <v>7293.28296296296</v>
      </c>
      <c r="EJ89">
        <v>17300.1</v>
      </c>
      <c r="EK89">
        <v>40.5275925925926</v>
      </c>
      <c r="EL89">
        <v>40.8377777777778</v>
      </c>
      <c r="EM89">
        <v>40.3353703703704</v>
      </c>
      <c r="EN89">
        <v>39.6224444444444</v>
      </c>
      <c r="EO89">
        <v>39.1479259259259</v>
      </c>
      <c r="EP89">
        <v>1959.99222222222</v>
      </c>
      <c r="EQ89">
        <v>40.0037037037037</v>
      </c>
      <c r="ER89">
        <v>0</v>
      </c>
      <c r="ES89">
        <v>1680982386.9</v>
      </c>
      <c r="ET89">
        <v>0</v>
      </c>
      <c r="EU89">
        <v>2.32789230769231</v>
      </c>
      <c r="EV89">
        <v>-0.495316235378643</v>
      </c>
      <c r="EW89">
        <v>-42.369230738992</v>
      </c>
      <c r="EX89">
        <v>7293.24230769231</v>
      </c>
      <c r="EY89">
        <v>15</v>
      </c>
      <c r="EZ89">
        <v>0</v>
      </c>
      <c r="FA89" t="s">
        <v>409</v>
      </c>
      <c r="FB89">
        <v>1510803016.6</v>
      </c>
      <c r="FC89">
        <v>1510803015.6</v>
      </c>
      <c r="FD89">
        <v>0</v>
      </c>
      <c r="FE89">
        <v>-0.153</v>
      </c>
      <c r="FF89">
        <v>-0.016</v>
      </c>
      <c r="FG89">
        <v>6.925</v>
      </c>
      <c r="FH89">
        <v>0.526</v>
      </c>
      <c r="FI89">
        <v>420</v>
      </c>
      <c r="FJ89">
        <v>25</v>
      </c>
      <c r="FK89">
        <v>0.25</v>
      </c>
      <c r="FL89">
        <v>0.13</v>
      </c>
      <c r="FM89">
        <v>0.472985</v>
      </c>
      <c r="FN89">
        <v>0.00195676547842314</v>
      </c>
      <c r="FO89">
        <v>0.00292787600488818</v>
      </c>
      <c r="FP89">
        <v>1</v>
      </c>
      <c r="FQ89">
        <v>1</v>
      </c>
      <c r="FR89">
        <v>1</v>
      </c>
      <c r="FS89" t="s">
        <v>410</v>
      </c>
      <c r="FT89">
        <v>2.97406</v>
      </c>
      <c r="FU89">
        <v>2.75402</v>
      </c>
      <c r="FV89">
        <v>0.183852</v>
      </c>
      <c r="FW89">
        <v>0.187694</v>
      </c>
      <c r="FX89">
        <v>0.0515095</v>
      </c>
      <c r="FY89">
        <v>0.0500034</v>
      </c>
      <c r="FZ89">
        <v>31760.6</v>
      </c>
      <c r="GA89">
        <v>34489.7</v>
      </c>
      <c r="GB89">
        <v>35263.9</v>
      </c>
      <c r="GC89">
        <v>38504.9</v>
      </c>
      <c r="GD89">
        <v>47389.3</v>
      </c>
      <c r="GE89">
        <v>52791.4</v>
      </c>
      <c r="GF89">
        <v>55041</v>
      </c>
      <c r="GG89">
        <v>61700.6</v>
      </c>
      <c r="GH89">
        <v>1.9947</v>
      </c>
      <c r="GI89">
        <v>1.81</v>
      </c>
      <c r="GJ89">
        <v>0.0657998</v>
      </c>
      <c r="GK89">
        <v>0</v>
      </c>
      <c r="GL89">
        <v>18.9358</v>
      </c>
      <c r="GM89">
        <v>999.9</v>
      </c>
      <c r="GN89">
        <v>41.076</v>
      </c>
      <c r="GO89">
        <v>30.726</v>
      </c>
      <c r="GP89">
        <v>20.2026</v>
      </c>
      <c r="GQ89">
        <v>56.5508</v>
      </c>
      <c r="GR89">
        <v>49.8598</v>
      </c>
      <c r="GS89">
        <v>1</v>
      </c>
      <c r="GT89">
        <v>-0.0788059</v>
      </c>
      <c r="GU89">
        <v>5.67529</v>
      </c>
      <c r="GV89">
        <v>20.0298</v>
      </c>
      <c r="GW89">
        <v>5.20246</v>
      </c>
      <c r="GX89">
        <v>12.0091</v>
      </c>
      <c r="GY89">
        <v>4.97555</v>
      </c>
      <c r="GZ89">
        <v>3.29295</v>
      </c>
      <c r="HA89">
        <v>9999</v>
      </c>
      <c r="HB89">
        <v>999.9</v>
      </c>
      <c r="HC89">
        <v>9999</v>
      </c>
      <c r="HD89">
        <v>9999</v>
      </c>
      <c r="HE89">
        <v>1.86318</v>
      </c>
      <c r="HF89">
        <v>1.86813</v>
      </c>
      <c r="HG89">
        <v>1.86792</v>
      </c>
      <c r="HH89">
        <v>1.86905</v>
      </c>
      <c r="HI89">
        <v>1.86986</v>
      </c>
      <c r="HJ89">
        <v>1.86592</v>
      </c>
      <c r="HK89">
        <v>1.86706</v>
      </c>
      <c r="HL89">
        <v>1.86837</v>
      </c>
      <c r="HM89">
        <v>5</v>
      </c>
      <c r="HN89">
        <v>0</v>
      </c>
      <c r="HO89">
        <v>0</v>
      </c>
      <c r="HP89">
        <v>0</v>
      </c>
      <c r="HQ89" t="s">
        <v>411</v>
      </c>
      <c r="HR89" t="s">
        <v>412</v>
      </c>
      <c r="HS89" t="s">
        <v>413</v>
      </c>
      <c r="HT89" t="s">
        <v>413</v>
      </c>
      <c r="HU89" t="s">
        <v>413</v>
      </c>
      <c r="HV89" t="s">
        <v>413</v>
      </c>
      <c r="HW89">
        <v>0</v>
      </c>
      <c r="HX89">
        <v>100</v>
      </c>
      <c r="HY89">
        <v>100</v>
      </c>
      <c r="HZ89">
        <v>11.42</v>
      </c>
      <c r="IA89">
        <v>-0.0083</v>
      </c>
      <c r="IB89">
        <v>4.20922237337541</v>
      </c>
      <c r="IC89">
        <v>0.00614860080401583</v>
      </c>
      <c r="ID89">
        <v>7.47005204250058e-07</v>
      </c>
      <c r="IE89">
        <v>-6.13614996760479e-10</v>
      </c>
      <c r="IF89">
        <v>0.00504884260515054</v>
      </c>
      <c r="IG89">
        <v>-0.0226463544028373</v>
      </c>
      <c r="IH89">
        <v>0.00259345603324487</v>
      </c>
      <c r="II89">
        <v>-3.18119573220187e-05</v>
      </c>
      <c r="IJ89">
        <v>-2</v>
      </c>
      <c r="IK89">
        <v>1777</v>
      </c>
      <c r="IL89">
        <v>0</v>
      </c>
      <c r="IM89">
        <v>26</v>
      </c>
      <c r="IN89">
        <v>-115.4</v>
      </c>
      <c r="IO89">
        <v>-115.4</v>
      </c>
      <c r="IP89">
        <v>2.3938</v>
      </c>
      <c r="IQ89">
        <v>2.60376</v>
      </c>
      <c r="IR89">
        <v>1.54785</v>
      </c>
      <c r="IS89">
        <v>2.30347</v>
      </c>
      <c r="IT89">
        <v>1.34644</v>
      </c>
      <c r="IU89">
        <v>2.42798</v>
      </c>
      <c r="IV89">
        <v>34.2814</v>
      </c>
      <c r="IW89">
        <v>24.1838</v>
      </c>
      <c r="IX89">
        <v>18</v>
      </c>
      <c r="IY89">
        <v>501.457</v>
      </c>
      <c r="IZ89">
        <v>387.034</v>
      </c>
      <c r="JA89">
        <v>12.0181</v>
      </c>
      <c r="JB89">
        <v>25.9915</v>
      </c>
      <c r="JC89">
        <v>30.0009</v>
      </c>
      <c r="JD89">
        <v>26.0509</v>
      </c>
      <c r="JE89">
        <v>26.0047</v>
      </c>
      <c r="JF89">
        <v>48.0181</v>
      </c>
      <c r="JG89">
        <v>52.7134</v>
      </c>
      <c r="JH89">
        <v>0</v>
      </c>
      <c r="JI89">
        <v>11.9783</v>
      </c>
      <c r="JJ89">
        <v>1227.59</v>
      </c>
      <c r="JK89">
        <v>8.83209</v>
      </c>
      <c r="JL89">
        <v>102.162</v>
      </c>
      <c r="JM89">
        <v>102.74</v>
      </c>
    </row>
    <row r="90" spans="1:273">
      <c r="A90">
        <v>74</v>
      </c>
      <c r="B90">
        <v>1510796095</v>
      </c>
      <c r="C90">
        <v>456.900000095367</v>
      </c>
      <c r="D90" t="s">
        <v>558</v>
      </c>
      <c r="E90" t="s">
        <v>559</v>
      </c>
      <c r="F90">
        <v>5</v>
      </c>
      <c r="G90" t="s">
        <v>405</v>
      </c>
      <c r="H90" t="s">
        <v>406</v>
      </c>
      <c r="I90">
        <v>1510796087.21429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1223.83739280838</v>
      </c>
      <c r="AK90">
        <v>1202.24393939394</v>
      </c>
      <c r="AL90">
        <v>3.36901261743238</v>
      </c>
      <c r="AM90">
        <v>64.0484108481649</v>
      </c>
      <c r="AN90">
        <f>(AP90 - AO90 + DI90*1E3/(8.314*(DK90+273.15)) * AR90/DH90 * AQ90) * DH90/(100*CV90) * 1000/(1000 - AP90)</f>
        <v>0</v>
      </c>
      <c r="AO90">
        <v>8.74136926336888</v>
      </c>
      <c r="AP90">
        <v>9.20065909090909</v>
      </c>
      <c r="AQ90">
        <v>-2.54428170102932e-05</v>
      </c>
      <c r="AR90">
        <v>108.117458872286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407</v>
      </c>
      <c r="AY90" t="s">
        <v>407</v>
      </c>
      <c r="AZ90">
        <v>0</v>
      </c>
      <c r="BA90">
        <v>0</v>
      </c>
      <c r="BB90">
        <f>1-AZ90/BA90</f>
        <v>0</v>
      </c>
      <c r="BC90">
        <v>0</v>
      </c>
      <c r="BD90" t="s">
        <v>407</v>
      </c>
      <c r="BE90" t="s">
        <v>407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407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2.96</v>
      </c>
      <c r="CW90">
        <v>0.5</v>
      </c>
      <c r="CX90" t="s">
        <v>408</v>
      </c>
      <c r="CY90">
        <v>2</v>
      </c>
      <c r="CZ90" t="b">
        <v>1</v>
      </c>
      <c r="DA90">
        <v>1510796087.21429</v>
      </c>
      <c r="DB90">
        <v>1166.7925</v>
      </c>
      <c r="DC90">
        <v>1196.12321428571</v>
      </c>
      <c r="DD90">
        <v>9.21222892857143</v>
      </c>
      <c r="DE90">
        <v>8.74311571428571</v>
      </c>
      <c r="DF90">
        <v>1155.4275</v>
      </c>
      <c r="DG90">
        <v>9.22044142857143</v>
      </c>
      <c r="DH90">
        <v>500.072107142857</v>
      </c>
      <c r="DI90">
        <v>90.3038178571428</v>
      </c>
      <c r="DJ90">
        <v>0.100007635714286</v>
      </c>
      <c r="DK90">
        <v>18.5577642857143</v>
      </c>
      <c r="DL90">
        <v>20.0130821428571</v>
      </c>
      <c r="DM90">
        <v>999.9</v>
      </c>
      <c r="DN90">
        <v>0</v>
      </c>
      <c r="DO90">
        <v>0</v>
      </c>
      <c r="DP90">
        <v>9999.08392857143</v>
      </c>
      <c r="DQ90">
        <v>0</v>
      </c>
      <c r="DR90">
        <v>9.9329775</v>
      </c>
      <c r="DS90">
        <v>-29.3322928571429</v>
      </c>
      <c r="DT90">
        <v>1177.63928571429</v>
      </c>
      <c r="DU90">
        <v>1206.67464285714</v>
      </c>
      <c r="DV90">
        <v>0.469113178571429</v>
      </c>
      <c r="DW90">
        <v>1196.12321428571</v>
      </c>
      <c r="DX90">
        <v>8.74311571428571</v>
      </c>
      <c r="DY90">
        <v>0.831899464285714</v>
      </c>
      <c r="DZ90">
        <v>0.789536678571429</v>
      </c>
      <c r="EA90">
        <v>4.26358571428571</v>
      </c>
      <c r="EB90">
        <v>3.52056357142857</v>
      </c>
      <c r="EC90">
        <v>2000.01214285714</v>
      </c>
      <c r="ED90">
        <v>0.980002964285714</v>
      </c>
      <c r="EE90">
        <v>0.0199967928571429</v>
      </c>
      <c r="EF90">
        <v>0</v>
      </c>
      <c r="EG90">
        <v>2.24103214285714</v>
      </c>
      <c r="EH90">
        <v>0</v>
      </c>
      <c r="EI90">
        <v>7290.19535714286</v>
      </c>
      <c r="EJ90">
        <v>17300.2857142857</v>
      </c>
      <c r="EK90">
        <v>40.4596428571429</v>
      </c>
      <c r="EL90">
        <v>40.75425</v>
      </c>
      <c r="EM90">
        <v>40.2765</v>
      </c>
      <c r="EN90">
        <v>39.5042142857143</v>
      </c>
      <c r="EO90">
        <v>39.0845714285714</v>
      </c>
      <c r="EP90">
        <v>1960.01607142857</v>
      </c>
      <c r="EQ90">
        <v>39.9975</v>
      </c>
      <c r="ER90">
        <v>0</v>
      </c>
      <c r="ES90">
        <v>1680982391.7</v>
      </c>
      <c r="ET90">
        <v>0</v>
      </c>
      <c r="EU90">
        <v>2.27719230769231</v>
      </c>
      <c r="EV90">
        <v>0.305791458402972</v>
      </c>
      <c r="EW90">
        <v>-41.0095726615089</v>
      </c>
      <c r="EX90">
        <v>7290.075</v>
      </c>
      <c r="EY90">
        <v>15</v>
      </c>
      <c r="EZ90">
        <v>0</v>
      </c>
      <c r="FA90" t="s">
        <v>409</v>
      </c>
      <c r="FB90">
        <v>1510803016.6</v>
      </c>
      <c r="FC90">
        <v>1510803015.6</v>
      </c>
      <c r="FD90">
        <v>0</v>
      </c>
      <c r="FE90">
        <v>-0.153</v>
      </c>
      <c r="FF90">
        <v>-0.016</v>
      </c>
      <c r="FG90">
        <v>6.925</v>
      </c>
      <c r="FH90">
        <v>0.526</v>
      </c>
      <c r="FI90">
        <v>420</v>
      </c>
      <c r="FJ90">
        <v>25</v>
      </c>
      <c r="FK90">
        <v>0.25</v>
      </c>
      <c r="FL90">
        <v>0.13</v>
      </c>
      <c r="FM90">
        <v>0.470703775</v>
      </c>
      <c r="FN90">
        <v>-0.0590267504690423</v>
      </c>
      <c r="FO90">
        <v>0.00689345714241954</v>
      </c>
      <c r="FP90">
        <v>1</v>
      </c>
      <c r="FQ90">
        <v>1</v>
      </c>
      <c r="FR90">
        <v>1</v>
      </c>
      <c r="FS90" t="s">
        <v>410</v>
      </c>
      <c r="FT90">
        <v>2.97395</v>
      </c>
      <c r="FU90">
        <v>2.75394</v>
      </c>
      <c r="FV90">
        <v>0.185476</v>
      </c>
      <c r="FW90">
        <v>0.189304</v>
      </c>
      <c r="FX90">
        <v>0.0514704</v>
      </c>
      <c r="FY90">
        <v>0.0500772</v>
      </c>
      <c r="FZ90">
        <v>31697.6</v>
      </c>
      <c r="GA90">
        <v>34420.9</v>
      </c>
      <c r="GB90">
        <v>35264</v>
      </c>
      <c r="GC90">
        <v>38504.4</v>
      </c>
      <c r="GD90">
        <v>47391.2</v>
      </c>
      <c r="GE90">
        <v>52786.7</v>
      </c>
      <c r="GF90">
        <v>55041</v>
      </c>
      <c r="GG90">
        <v>61699.9</v>
      </c>
      <c r="GH90">
        <v>1.99468</v>
      </c>
      <c r="GI90">
        <v>1.8103</v>
      </c>
      <c r="GJ90">
        <v>0.0661761</v>
      </c>
      <c r="GK90">
        <v>0</v>
      </c>
      <c r="GL90">
        <v>18.9366</v>
      </c>
      <c r="GM90">
        <v>999.9</v>
      </c>
      <c r="GN90">
        <v>41.076</v>
      </c>
      <c r="GO90">
        <v>30.736</v>
      </c>
      <c r="GP90">
        <v>20.2115</v>
      </c>
      <c r="GQ90">
        <v>56.5008</v>
      </c>
      <c r="GR90">
        <v>50.1562</v>
      </c>
      <c r="GS90">
        <v>1</v>
      </c>
      <c r="GT90">
        <v>-0.077937</v>
      </c>
      <c r="GU90">
        <v>5.83241</v>
      </c>
      <c r="GV90">
        <v>20.0245</v>
      </c>
      <c r="GW90">
        <v>5.20261</v>
      </c>
      <c r="GX90">
        <v>12.0082</v>
      </c>
      <c r="GY90">
        <v>4.97565</v>
      </c>
      <c r="GZ90">
        <v>3.293</v>
      </c>
      <c r="HA90">
        <v>9999</v>
      </c>
      <c r="HB90">
        <v>999.9</v>
      </c>
      <c r="HC90">
        <v>9999</v>
      </c>
      <c r="HD90">
        <v>9999</v>
      </c>
      <c r="HE90">
        <v>1.86318</v>
      </c>
      <c r="HF90">
        <v>1.86813</v>
      </c>
      <c r="HG90">
        <v>1.86788</v>
      </c>
      <c r="HH90">
        <v>1.86904</v>
      </c>
      <c r="HI90">
        <v>1.86985</v>
      </c>
      <c r="HJ90">
        <v>1.86589</v>
      </c>
      <c r="HK90">
        <v>1.86706</v>
      </c>
      <c r="HL90">
        <v>1.8684</v>
      </c>
      <c r="HM90">
        <v>5</v>
      </c>
      <c r="HN90">
        <v>0</v>
      </c>
      <c r="HO90">
        <v>0</v>
      </c>
      <c r="HP90">
        <v>0</v>
      </c>
      <c r="HQ90" t="s">
        <v>411</v>
      </c>
      <c r="HR90" t="s">
        <v>412</v>
      </c>
      <c r="HS90" t="s">
        <v>413</v>
      </c>
      <c r="HT90" t="s">
        <v>413</v>
      </c>
      <c r="HU90" t="s">
        <v>413</v>
      </c>
      <c r="HV90" t="s">
        <v>413</v>
      </c>
      <c r="HW90">
        <v>0</v>
      </c>
      <c r="HX90">
        <v>100</v>
      </c>
      <c r="HY90">
        <v>100</v>
      </c>
      <c r="HZ90">
        <v>11.5</v>
      </c>
      <c r="IA90">
        <v>-0.0084</v>
      </c>
      <c r="IB90">
        <v>4.20922237337541</v>
      </c>
      <c r="IC90">
        <v>0.00614860080401583</v>
      </c>
      <c r="ID90">
        <v>7.47005204250058e-07</v>
      </c>
      <c r="IE90">
        <v>-6.13614996760479e-10</v>
      </c>
      <c r="IF90">
        <v>0.00504884260515054</v>
      </c>
      <c r="IG90">
        <v>-0.0226463544028373</v>
      </c>
      <c r="IH90">
        <v>0.00259345603324487</v>
      </c>
      <c r="II90">
        <v>-3.18119573220187e-05</v>
      </c>
      <c r="IJ90">
        <v>-2</v>
      </c>
      <c r="IK90">
        <v>1777</v>
      </c>
      <c r="IL90">
        <v>0</v>
      </c>
      <c r="IM90">
        <v>26</v>
      </c>
      <c r="IN90">
        <v>-115.4</v>
      </c>
      <c r="IO90">
        <v>-115.3</v>
      </c>
      <c r="IP90">
        <v>2.41943</v>
      </c>
      <c r="IQ90">
        <v>2.60254</v>
      </c>
      <c r="IR90">
        <v>1.54785</v>
      </c>
      <c r="IS90">
        <v>2.30347</v>
      </c>
      <c r="IT90">
        <v>1.34644</v>
      </c>
      <c r="IU90">
        <v>2.4231</v>
      </c>
      <c r="IV90">
        <v>34.2587</v>
      </c>
      <c r="IW90">
        <v>24.1838</v>
      </c>
      <c r="IX90">
        <v>18</v>
      </c>
      <c r="IY90">
        <v>501.42</v>
      </c>
      <c r="IZ90">
        <v>387.179</v>
      </c>
      <c r="JA90">
        <v>11.9959</v>
      </c>
      <c r="JB90">
        <v>25.991</v>
      </c>
      <c r="JC90">
        <v>30.0009</v>
      </c>
      <c r="JD90">
        <v>26.0487</v>
      </c>
      <c r="JE90">
        <v>26.0026</v>
      </c>
      <c r="JF90">
        <v>48.4694</v>
      </c>
      <c r="JG90">
        <v>52.4423</v>
      </c>
      <c r="JH90">
        <v>0</v>
      </c>
      <c r="JI90">
        <v>11.9535</v>
      </c>
      <c r="JJ90">
        <v>1241.04</v>
      </c>
      <c r="JK90">
        <v>8.86337</v>
      </c>
      <c r="JL90">
        <v>102.162</v>
      </c>
      <c r="JM90">
        <v>102.739</v>
      </c>
    </row>
    <row r="91" spans="1:273">
      <c r="A91">
        <v>75</v>
      </c>
      <c r="B91">
        <v>1510796100</v>
      </c>
      <c r="C91">
        <v>461.900000095367</v>
      </c>
      <c r="D91" t="s">
        <v>560</v>
      </c>
      <c r="E91" t="s">
        <v>561</v>
      </c>
      <c r="F91">
        <v>5</v>
      </c>
      <c r="G91" t="s">
        <v>405</v>
      </c>
      <c r="H91" t="s">
        <v>406</v>
      </c>
      <c r="I91">
        <v>1510796092.5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1240.75441861058</v>
      </c>
      <c r="AK91">
        <v>1219.12527272727</v>
      </c>
      <c r="AL91">
        <v>3.35857773259066</v>
      </c>
      <c r="AM91">
        <v>64.0484108481649</v>
      </c>
      <c r="AN91">
        <f>(AP91 - AO91 + DI91*1E3/(8.314*(DK91+273.15)) * AR91/DH91 * AQ91) * DH91/(100*CV91) * 1000/(1000 - AP91)</f>
        <v>0</v>
      </c>
      <c r="AO91">
        <v>8.78059192923646</v>
      </c>
      <c r="AP91">
        <v>9.20131169696969</v>
      </c>
      <c r="AQ91">
        <v>2.77935498233568e-06</v>
      </c>
      <c r="AR91">
        <v>108.117458872286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407</v>
      </c>
      <c r="AY91" t="s">
        <v>407</v>
      </c>
      <c r="AZ91">
        <v>0</v>
      </c>
      <c r="BA91">
        <v>0</v>
      </c>
      <c r="BB91">
        <f>1-AZ91/BA91</f>
        <v>0</v>
      </c>
      <c r="BC91">
        <v>0</v>
      </c>
      <c r="BD91" t="s">
        <v>407</v>
      </c>
      <c r="BE91" t="s">
        <v>407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407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2.96</v>
      </c>
      <c r="CW91">
        <v>0.5</v>
      </c>
      <c r="CX91" t="s">
        <v>408</v>
      </c>
      <c r="CY91">
        <v>2</v>
      </c>
      <c r="CZ91" t="b">
        <v>1</v>
      </c>
      <c r="DA91">
        <v>1510796092.5</v>
      </c>
      <c r="DB91">
        <v>1184.45925925926</v>
      </c>
      <c r="DC91">
        <v>1213.86888888889</v>
      </c>
      <c r="DD91">
        <v>9.20552259259259</v>
      </c>
      <c r="DE91">
        <v>8.75494555555555</v>
      </c>
      <c r="DF91">
        <v>1173</v>
      </c>
      <c r="DG91">
        <v>9.21384629629629</v>
      </c>
      <c r="DH91">
        <v>500.072962962963</v>
      </c>
      <c r="DI91">
        <v>90.3039407407407</v>
      </c>
      <c r="DJ91">
        <v>0.100014818518519</v>
      </c>
      <c r="DK91">
        <v>18.5660703703704</v>
      </c>
      <c r="DL91">
        <v>20.0294814814815</v>
      </c>
      <c r="DM91">
        <v>999.9</v>
      </c>
      <c r="DN91">
        <v>0</v>
      </c>
      <c r="DO91">
        <v>0</v>
      </c>
      <c r="DP91">
        <v>10007.1685185185</v>
      </c>
      <c r="DQ91">
        <v>0</v>
      </c>
      <c r="DR91">
        <v>9.92993851851852</v>
      </c>
      <c r="DS91">
        <v>-29.4111074074074</v>
      </c>
      <c r="DT91">
        <v>1195.46333333333</v>
      </c>
      <c r="DU91">
        <v>1224.59111111111</v>
      </c>
      <c r="DV91">
        <v>0.450577333333333</v>
      </c>
      <c r="DW91">
        <v>1213.86888888889</v>
      </c>
      <c r="DX91">
        <v>8.75494555555555</v>
      </c>
      <c r="DY91">
        <v>0.831294888888889</v>
      </c>
      <c r="DZ91">
        <v>0.790605962962963</v>
      </c>
      <c r="EA91">
        <v>4.25322148148148</v>
      </c>
      <c r="EB91">
        <v>3.53972296296296</v>
      </c>
      <c r="EC91">
        <v>1999.98037037037</v>
      </c>
      <c r="ED91">
        <v>0.980005666666667</v>
      </c>
      <c r="EE91">
        <v>0.0199939222222222</v>
      </c>
      <c r="EF91">
        <v>0</v>
      </c>
      <c r="EG91">
        <v>2.32287037037037</v>
      </c>
      <c r="EH91">
        <v>0</v>
      </c>
      <c r="EI91">
        <v>7286.61666666667</v>
      </c>
      <c r="EJ91">
        <v>17300.0111111111</v>
      </c>
      <c r="EK91">
        <v>40.3932592592592</v>
      </c>
      <c r="EL91">
        <v>40.6664444444444</v>
      </c>
      <c r="EM91">
        <v>40.215037037037</v>
      </c>
      <c r="EN91">
        <v>39.3771111111111</v>
      </c>
      <c r="EO91">
        <v>39.0228518518518</v>
      </c>
      <c r="EP91">
        <v>1959.99</v>
      </c>
      <c r="EQ91">
        <v>39.99</v>
      </c>
      <c r="ER91">
        <v>0</v>
      </c>
      <c r="ES91">
        <v>1680982396.5</v>
      </c>
      <c r="ET91">
        <v>0</v>
      </c>
      <c r="EU91">
        <v>2.34596538461538</v>
      </c>
      <c r="EV91">
        <v>1.03036239347333</v>
      </c>
      <c r="EW91">
        <v>-35.4252990868543</v>
      </c>
      <c r="EX91">
        <v>7286.89346153846</v>
      </c>
      <c r="EY91">
        <v>15</v>
      </c>
      <c r="EZ91">
        <v>0</v>
      </c>
      <c r="FA91" t="s">
        <v>409</v>
      </c>
      <c r="FB91">
        <v>1510803016.6</v>
      </c>
      <c r="FC91">
        <v>1510803015.6</v>
      </c>
      <c r="FD91">
        <v>0</v>
      </c>
      <c r="FE91">
        <v>-0.153</v>
      </c>
      <c r="FF91">
        <v>-0.016</v>
      </c>
      <c r="FG91">
        <v>6.925</v>
      </c>
      <c r="FH91">
        <v>0.526</v>
      </c>
      <c r="FI91">
        <v>420</v>
      </c>
      <c r="FJ91">
        <v>25</v>
      </c>
      <c r="FK91">
        <v>0.25</v>
      </c>
      <c r="FL91">
        <v>0.13</v>
      </c>
      <c r="FM91">
        <v>0.460764425</v>
      </c>
      <c r="FN91">
        <v>-0.175813497185742</v>
      </c>
      <c r="FO91">
        <v>0.0193338264356639</v>
      </c>
      <c r="FP91">
        <v>1</v>
      </c>
      <c r="FQ91">
        <v>1</v>
      </c>
      <c r="FR91">
        <v>1</v>
      </c>
      <c r="FS91" t="s">
        <v>410</v>
      </c>
      <c r="FT91">
        <v>2.97395</v>
      </c>
      <c r="FU91">
        <v>2.75399</v>
      </c>
      <c r="FV91">
        <v>0.187077</v>
      </c>
      <c r="FW91">
        <v>0.190776</v>
      </c>
      <c r="FX91">
        <v>0.0514793</v>
      </c>
      <c r="FY91">
        <v>0.0502154</v>
      </c>
      <c r="FZ91">
        <v>31634.6</v>
      </c>
      <c r="GA91">
        <v>34358.1</v>
      </c>
      <c r="GB91">
        <v>35263.3</v>
      </c>
      <c r="GC91">
        <v>38503.9</v>
      </c>
      <c r="GD91">
        <v>47390</v>
      </c>
      <c r="GE91">
        <v>52778.6</v>
      </c>
      <c r="GF91">
        <v>55040</v>
      </c>
      <c r="GG91">
        <v>61699.4</v>
      </c>
      <c r="GH91">
        <v>1.99448</v>
      </c>
      <c r="GI91">
        <v>1.81045</v>
      </c>
      <c r="GJ91">
        <v>0.0671148</v>
      </c>
      <c r="GK91">
        <v>0</v>
      </c>
      <c r="GL91">
        <v>18.9386</v>
      </c>
      <c r="GM91">
        <v>999.9</v>
      </c>
      <c r="GN91">
        <v>41.076</v>
      </c>
      <c r="GO91">
        <v>30.736</v>
      </c>
      <c r="GP91">
        <v>20.2159</v>
      </c>
      <c r="GQ91">
        <v>56.2108</v>
      </c>
      <c r="GR91">
        <v>49.9319</v>
      </c>
      <c r="GS91">
        <v>1</v>
      </c>
      <c r="GT91">
        <v>-0.0774466</v>
      </c>
      <c r="GU91">
        <v>5.93383</v>
      </c>
      <c r="GV91">
        <v>20.021</v>
      </c>
      <c r="GW91">
        <v>5.20351</v>
      </c>
      <c r="GX91">
        <v>12.0085</v>
      </c>
      <c r="GY91">
        <v>4.9754</v>
      </c>
      <c r="GZ91">
        <v>3.29295</v>
      </c>
      <c r="HA91">
        <v>9999</v>
      </c>
      <c r="HB91">
        <v>999.9</v>
      </c>
      <c r="HC91">
        <v>9999</v>
      </c>
      <c r="HD91">
        <v>9999</v>
      </c>
      <c r="HE91">
        <v>1.86318</v>
      </c>
      <c r="HF91">
        <v>1.86813</v>
      </c>
      <c r="HG91">
        <v>1.8679</v>
      </c>
      <c r="HH91">
        <v>1.86904</v>
      </c>
      <c r="HI91">
        <v>1.86986</v>
      </c>
      <c r="HJ91">
        <v>1.8659</v>
      </c>
      <c r="HK91">
        <v>1.86705</v>
      </c>
      <c r="HL91">
        <v>1.86835</v>
      </c>
      <c r="HM91">
        <v>5</v>
      </c>
      <c r="HN91">
        <v>0</v>
      </c>
      <c r="HO91">
        <v>0</v>
      </c>
      <c r="HP91">
        <v>0</v>
      </c>
      <c r="HQ91" t="s">
        <v>411</v>
      </c>
      <c r="HR91" t="s">
        <v>412</v>
      </c>
      <c r="HS91" t="s">
        <v>413</v>
      </c>
      <c r="HT91" t="s">
        <v>413</v>
      </c>
      <c r="HU91" t="s">
        <v>413</v>
      </c>
      <c r="HV91" t="s">
        <v>413</v>
      </c>
      <c r="HW91">
        <v>0</v>
      </c>
      <c r="HX91">
        <v>100</v>
      </c>
      <c r="HY91">
        <v>100</v>
      </c>
      <c r="HZ91">
        <v>11.6</v>
      </c>
      <c r="IA91">
        <v>-0.0084</v>
      </c>
      <c r="IB91">
        <v>4.20922237337541</v>
      </c>
      <c r="IC91">
        <v>0.00614860080401583</v>
      </c>
      <c r="ID91">
        <v>7.47005204250058e-07</v>
      </c>
      <c r="IE91">
        <v>-6.13614996760479e-10</v>
      </c>
      <c r="IF91">
        <v>0.00504884260515054</v>
      </c>
      <c r="IG91">
        <v>-0.0226463544028373</v>
      </c>
      <c r="IH91">
        <v>0.00259345603324487</v>
      </c>
      <c r="II91">
        <v>-3.18119573220187e-05</v>
      </c>
      <c r="IJ91">
        <v>-2</v>
      </c>
      <c r="IK91">
        <v>1777</v>
      </c>
      <c r="IL91">
        <v>0</v>
      </c>
      <c r="IM91">
        <v>26</v>
      </c>
      <c r="IN91">
        <v>-115.3</v>
      </c>
      <c r="IO91">
        <v>-115.3</v>
      </c>
      <c r="IP91">
        <v>2.44385</v>
      </c>
      <c r="IQ91">
        <v>2.60498</v>
      </c>
      <c r="IR91">
        <v>1.54785</v>
      </c>
      <c r="IS91">
        <v>2.30347</v>
      </c>
      <c r="IT91">
        <v>1.34644</v>
      </c>
      <c r="IU91">
        <v>2.36572</v>
      </c>
      <c r="IV91">
        <v>34.2814</v>
      </c>
      <c r="IW91">
        <v>24.1838</v>
      </c>
      <c r="IX91">
        <v>18</v>
      </c>
      <c r="IY91">
        <v>501.272</v>
      </c>
      <c r="IZ91">
        <v>387.244</v>
      </c>
      <c r="JA91">
        <v>11.9592</v>
      </c>
      <c r="JB91">
        <v>25.9888</v>
      </c>
      <c r="JC91">
        <v>30.0006</v>
      </c>
      <c r="JD91">
        <v>26.047</v>
      </c>
      <c r="JE91">
        <v>26.0004</v>
      </c>
      <c r="JF91">
        <v>48.9596</v>
      </c>
      <c r="JG91">
        <v>52.1608</v>
      </c>
      <c r="JH91">
        <v>0</v>
      </c>
      <c r="JI91">
        <v>11.9242</v>
      </c>
      <c r="JJ91">
        <v>1254.5</v>
      </c>
      <c r="JK91">
        <v>8.9317</v>
      </c>
      <c r="JL91">
        <v>102.16</v>
      </c>
      <c r="JM91">
        <v>102.738</v>
      </c>
    </row>
    <row r="92" spans="1:273">
      <c r="A92">
        <v>76</v>
      </c>
      <c r="B92">
        <v>1510796105</v>
      </c>
      <c r="C92">
        <v>466.900000095367</v>
      </c>
      <c r="D92" t="s">
        <v>562</v>
      </c>
      <c r="E92" t="s">
        <v>563</v>
      </c>
      <c r="F92">
        <v>5</v>
      </c>
      <c r="G92" t="s">
        <v>405</v>
      </c>
      <c r="H92" t="s">
        <v>406</v>
      </c>
      <c r="I92">
        <v>1510796097.21429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1256.79713907819</v>
      </c>
      <c r="AK92">
        <v>1235.41121212121</v>
      </c>
      <c r="AL92">
        <v>3.26151287504176</v>
      </c>
      <c r="AM92">
        <v>64.0484108481649</v>
      </c>
      <c r="AN92">
        <f>(AP92 - AO92 + DI92*1E3/(8.314*(DK92+273.15)) * AR92/DH92 * AQ92) * DH92/(100*CV92) * 1000/(1000 - AP92)</f>
        <v>0</v>
      </c>
      <c r="AO92">
        <v>8.82971731154493</v>
      </c>
      <c r="AP92">
        <v>9.21509703030303</v>
      </c>
      <c r="AQ92">
        <v>2.93563845343271e-05</v>
      </c>
      <c r="AR92">
        <v>108.117458872286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407</v>
      </c>
      <c r="AY92" t="s">
        <v>407</v>
      </c>
      <c r="AZ92">
        <v>0</v>
      </c>
      <c r="BA92">
        <v>0</v>
      </c>
      <c r="BB92">
        <f>1-AZ92/BA92</f>
        <v>0</v>
      </c>
      <c r="BC92">
        <v>0</v>
      </c>
      <c r="BD92" t="s">
        <v>407</v>
      </c>
      <c r="BE92" t="s">
        <v>407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407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2.96</v>
      </c>
      <c r="CW92">
        <v>0.5</v>
      </c>
      <c r="CX92" t="s">
        <v>408</v>
      </c>
      <c r="CY92">
        <v>2</v>
      </c>
      <c r="CZ92" t="b">
        <v>1</v>
      </c>
      <c r="DA92">
        <v>1510796097.21429</v>
      </c>
      <c r="DB92">
        <v>1200.16035714286</v>
      </c>
      <c r="DC92">
        <v>1229.19607142857</v>
      </c>
      <c r="DD92">
        <v>9.20398142857143</v>
      </c>
      <c r="DE92">
        <v>8.78256035714286</v>
      </c>
      <c r="DF92">
        <v>1188.61857142857</v>
      </c>
      <c r="DG92">
        <v>9.21233071428571</v>
      </c>
      <c r="DH92">
        <v>500.078928571429</v>
      </c>
      <c r="DI92">
        <v>90.3034928571429</v>
      </c>
      <c r="DJ92">
        <v>0.100017875</v>
      </c>
      <c r="DK92">
        <v>18.5728107142857</v>
      </c>
      <c r="DL92">
        <v>20.0403321428571</v>
      </c>
      <c r="DM92">
        <v>999.9</v>
      </c>
      <c r="DN92">
        <v>0</v>
      </c>
      <c r="DO92">
        <v>0</v>
      </c>
      <c r="DP92">
        <v>10008.2089285714</v>
      </c>
      <c r="DQ92">
        <v>0</v>
      </c>
      <c r="DR92">
        <v>9.92953</v>
      </c>
      <c r="DS92">
        <v>-29.0360928571429</v>
      </c>
      <c r="DT92">
        <v>1211.30964285714</v>
      </c>
      <c r="DU92">
        <v>1240.08821428571</v>
      </c>
      <c r="DV92">
        <v>0.421421857142857</v>
      </c>
      <c r="DW92">
        <v>1229.19607142857</v>
      </c>
      <c r="DX92">
        <v>8.78256035714286</v>
      </c>
      <c r="DY92">
        <v>0.831151571428571</v>
      </c>
      <c r="DZ92">
        <v>0.793095714285714</v>
      </c>
      <c r="EA92">
        <v>4.25076464285714</v>
      </c>
      <c r="EB92">
        <v>3.58420892857143</v>
      </c>
      <c r="EC92">
        <v>1999.99214285714</v>
      </c>
      <c r="ED92">
        <v>0.980005285714286</v>
      </c>
      <c r="EE92">
        <v>0.0199943285714286</v>
      </c>
      <c r="EF92">
        <v>0</v>
      </c>
      <c r="EG92">
        <v>2.34597142857143</v>
      </c>
      <c r="EH92">
        <v>0</v>
      </c>
      <c r="EI92">
        <v>7283.93785714286</v>
      </c>
      <c r="EJ92">
        <v>17300.1107142857</v>
      </c>
      <c r="EK92">
        <v>40.3301428571429</v>
      </c>
      <c r="EL92">
        <v>40.5935</v>
      </c>
      <c r="EM92">
        <v>40.1605</v>
      </c>
      <c r="EN92">
        <v>39.2676428571429</v>
      </c>
      <c r="EO92">
        <v>38.9685</v>
      </c>
      <c r="EP92">
        <v>1960.00142857143</v>
      </c>
      <c r="EQ92">
        <v>39.9903571428571</v>
      </c>
      <c r="ER92">
        <v>0</v>
      </c>
      <c r="ES92">
        <v>1680982401.9</v>
      </c>
      <c r="ET92">
        <v>0</v>
      </c>
      <c r="EU92">
        <v>2.369828</v>
      </c>
      <c r="EV92">
        <v>0.571376937615644</v>
      </c>
      <c r="EW92">
        <v>-33.8469230251747</v>
      </c>
      <c r="EX92">
        <v>7283.5728</v>
      </c>
      <c r="EY92">
        <v>15</v>
      </c>
      <c r="EZ92">
        <v>0</v>
      </c>
      <c r="FA92" t="s">
        <v>409</v>
      </c>
      <c r="FB92">
        <v>1510803016.6</v>
      </c>
      <c r="FC92">
        <v>1510803015.6</v>
      </c>
      <c r="FD92">
        <v>0</v>
      </c>
      <c r="FE92">
        <v>-0.153</v>
      </c>
      <c r="FF92">
        <v>-0.016</v>
      </c>
      <c r="FG92">
        <v>6.925</v>
      </c>
      <c r="FH92">
        <v>0.526</v>
      </c>
      <c r="FI92">
        <v>420</v>
      </c>
      <c r="FJ92">
        <v>25</v>
      </c>
      <c r="FK92">
        <v>0.25</v>
      </c>
      <c r="FL92">
        <v>0.13</v>
      </c>
      <c r="FM92">
        <v>0.439891225</v>
      </c>
      <c r="FN92">
        <v>-0.327349407129457</v>
      </c>
      <c r="FO92">
        <v>0.0333199195718473</v>
      </c>
      <c r="FP92">
        <v>1</v>
      </c>
      <c r="FQ92">
        <v>1</v>
      </c>
      <c r="FR92">
        <v>1</v>
      </c>
      <c r="FS92" t="s">
        <v>410</v>
      </c>
      <c r="FT92">
        <v>2.97402</v>
      </c>
      <c r="FU92">
        <v>2.75383</v>
      </c>
      <c r="FV92">
        <v>0.188623</v>
      </c>
      <c r="FW92">
        <v>0.192312</v>
      </c>
      <c r="FX92">
        <v>0.0515479</v>
      </c>
      <c r="FY92">
        <v>0.0505448</v>
      </c>
      <c r="FZ92">
        <v>31574.3</v>
      </c>
      <c r="GA92">
        <v>34292.8</v>
      </c>
      <c r="GB92">
        <v>35263</v>
      </c>
      <c r="GC92">
        <v>38503.7</v>
      </c>
      <c r="GD92">
        <v>47386.3</v>
      </c>
      <c r="GE92">
        <v>52759.8</v>
      </c>
      <c r="GF92">
        <v>55039.7</v>
      </c>
      <c r="GG92">
        <v>61698.9</v>
      </c>
      <c r="GH92">
        <v>1.99452</v>
      </c>
      <c r="GI92">
        <v>1.81045</v>
      </c>
      <c r="GJ92">
        <v>0.0677668</v>
      </c>
      <c r="GK92">
        <v>0</v>
      </c>
      <c r="GL92">
        <v>18.9406</v>
      </c>
      <c r="GM92">
        <v>999.9</v>
      </c>
      <c r="GN92">
        <v>41.076</v>
      </c>
      <c r="GO92">
        <v>30.726</v>
      </c>
      <c r="GP92">
        <v>20.2017</v>
      </c>
      <c r="GQ92">
        <v>56.5808</v>
      </c>
      <c r="GR92">
        <v>49.8678</v>
      </c>
      <c r="GS92">
        <v>1</v>
      </c>
      <c r="GT92">
        <v>-0.0772663</v>
      </c>
      <c r="GU92">
        <v>6.05489</v>
      </c>
      <c r="GV92">
        <v>20.0166</v>
      </c>
      <c r="GW92">
        <v>5.20291</v>
      </c>
      <c r="GX92">
        <v>12.0088</v>
      </c>
      <c r="GY92">
        <v>4.97545</v>
      </c>
      <c r="GZ92">
        <v>3.2929</v>
      </c>
      <c r="HA92">
        <v>9999</v>
      </c>
      <c r="HB92">
        <v>999.9</v>
      </c>
      <c r="HC92">
        <v>9999</v>
      </c>
      <c r="HD92">
        <v>9999</v>
      </c>
      <c r="HE92">
        <v>1.86317</v>
      </c>
      <c r="HF92">
        <v>1.86813</v>
      </c>
      <c r="HG92">
        <v>1.86789</v>
      </c>
      <c r="HH92">
        <v>1.86904</v>
      </c>
      <c r="HI92">
        <v>1.86985</v>
      </c>
      <c r="HJ92">
        <v>1.86591</v>
      </c>
      <c r="HK92">
        <v>1.86705</v>
      </c>
      <c r="HL92">
        <v>1.86838</v>
      </c>
      <c r="HM92">
        <v>5</v>
      </c>
      <c r="HN92">
        <v>0</v>
      </c>
      <c r="HO92">
        <v>0</v>
      </c>
      <c r="HP92">
        <v>0</v>
      </c>
      <c r="HQ92" t="s">
        <v>411</v>
      </c>
      <c r="HR92" t="s">
        <v>412</v>
      </c>
      <c r="HS92" t="s">
        <v>413</v>
      </c>
      <c r="HT92" t="s">
        <v>413</v>
      </c>
      <c r="HU92" t="s">
        <v>413</v>
      </c>
      <c r="HV92" t="s">
        <v>413</v>
      </c>
      <c r="HW92">
        <v>0</v>
      </c>
      <c r="HX92">
        <v>100</v>
      </c>
      <c r="HY92">
        <v>100</v>
      </c>
      <c r="HZ92">
        <v>11.67</v>
      </c>
      <c r="IA92">
        <v>-0.0081</v>
      </c>
      <c r="IB92">
        <v>4.20922237337541</v>
      </c>
      <c r="IC92">
        <v>0.00614860080401583</v>
      </c>
      <c r="ID92">
        <v>7.47005204250058e-07</v>
      </c>
      <c r="IE92">
        <v>-6.13614996760479e-10</v>
      </c>
      <c r="IF92">
        <v>0.00504884260515054</v>
      </c>
      <c r="IG92">
        <v>-0.0226463544028373</v>
      </c>
      <c r="IH92">
        <v>0.00259345603324487</v>
      </c>
      <c r="II92">
        <v>-3.18119573220187e-05</v>
      </c>
      <c r="IJ92">
        <v>-2</v>
      </c>
      <c r="IK92">
        <v>1777</v>
      </c>
      <c r="IL92">
        <v>0</v>
      </c>
      <c r="IM92">
        <v>26</v>
      </c>
      <c r="IN92">
        <v>-115.2</v>
      </c>
      <c r="IO92">
        <v>-115.2</v>
      </c>
      <c r="IP92">
        <v>2.47192</v>
      </c>
      <c r="IQ92">
        <v>2.6123</v>
      </c>
      <c r="IR92">
        <v>1.54785</v>
      </c>
      <c r="IS92">
        <v>2.30347</v>
      </c>
      <c r="IT92">
        <v>1.34644</v>
      </c>
      <c r="IU92">
        <v>2.29492</v>
      </c>
      <c r="IV92">
        <v>34.2814</v>
      </c>
      <c r="IW92">
        <v>24.1751</v>
      </c>
      <c r="IX92">
        <v>18</v>
      </c>
      <c r="IY92">
        <v>501.286</v>
      </c>
      <c r="IZ92">
        <v>387.235</v>
      </c>
      <c r="JA92">
        <v>11.9169</v>
      </c>
      <c r="JB92">
        <v>25.9871</v>
      </c>
      <c r="JC92">
        <v>30.0005</v>
      </c>
      <c r="JD92">
        <v>26.0448</v>
      </c>
      <c r="JE92">
        <v>25.9989</v>
      </c>
      <c r="JF92">
        <v>49.5265</v>
      </c>
      <c r="JG92">
        <v>51.8843</v>
      </c>
      <c r="JH92">
        <v>0</v>
      </c>
      <c r="JI92">
        <v>11.8752</v>
      </c>
      <c r="JJ92">
        <v>1274.76</v>
      </c>
      <c r="JK92">
        <v>8.95611</v>
      </c>
      <c r="JL92">
        <v>102.16</v>
      </c>
      <c r="JM92">
        <v>102.737</v>
      </c>
    </row>
    <row r="93" spans="1:273">
      <c r="A93">
        <v>77</v>
      </c>
      <c r="B93">
        <v>1510796110</v>
      </c>
      <c r="C93">
        <v>471.900000095367</v>
      </c>
      <c r="D93" t="s">
        <v>564</v>
      </c>
      <c r="E93" t="s">
        <v>565</v>
      </c>
      <c r="F93">
        <v>5</v>
      </c>
      <c r="G93" t="s">
        <v>405</v>
      </c>
      <c r="H93" t="s">
        <v>406</v>
      </c>
      <c r="I93">
        <v>1510796102.5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1273.37676599668</v>
      </c>
      <c r="AK93">
        <v>1251.90684848485</v>
      </c>
      <c r="AL93">
        <v>3.3217142076725</v>
      </c>
      <c r="AM93">
        <v>64.0484108481649</v>
      </c>
      <c r="AN93">
        <f>(AP93 - AO93 + DI93*1E3/(8.314*(DK93+273.15)) * AR93/DH93 * AQ93) * DH93/(100*CV93) * 1000/(1000 - AP93)</f>
        <v>0</v>
      </c>
      <c r="AO93">
        <v>8.87744144672152</v>
      </c>
      <c r="AP93">
        <v>9.24071703030303</v>
      </c>
      <c r="AQ93">
        <v>0.0050529692290781</v>
      </c>
      <c r="AR93">
        <v>108.117458872286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407</v>
      </c>
      <c r="AY93" t="s">
        <v>407</v>
      </c>
      <c r="AZ93">
        <v>0</v>
      </c>
      <c r="BA93">
        <v>0</v>
      </c>
      <c r="BB93">
        <f>1-AZ93/BA93</f>
        <v>0</v>
      </c>
      <c r="BC93">
        <v>0</v>
      </c>
      <c r="BD93" t="s">
        <v>407</v>
      </c>
      <c r="BE93" t="s">
        <v>407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407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2.96</v>
      </c>
      <c r="CW93">
        <v>0.5</v>
      </c>
      <c r="CX93" t="s">
        <v>408</v>
      </c>
      <c r="CY93">
        <v>2</v>
      </c>
      <c r="CZ93" t="b">
        <v>1</v>
      </c>
      <c r="DA93">
        <v>1510796102.5</v>
      </c>
      <c r="DB93">
        <v>1217.52740740741</v>
      </c>
      <c r="DC93">
        <v>1246.41888888889</v>
      </c>
      <c r="DD93">
        <v>9.21256925925926</v>
      </c>
      <c r="DE93">
        <v>8.82912148148148</v>
      </c>
      <c r="DF93">
        <v>1205.89518518519</v>
      </c>
      <c r="DG93">
        <v>9.22077407407407</v>
      </c>
      <c r="DH93">
        <v>500.071296296296</v>
      </c>
      <c r="DI93">
        <v>90.3028370370371</v>
      </c>
      <c r="DJ93">
        <v>0.0999855407407408</v>
      </c>
      <c r="DK93">
        <v>18.5747703703704</v>
      </c>
      <c r="DL93">
        <v>20.0498814814815</v>
      </c>
      <c r="DM93">
        <v>999.9</v>
      </c>
      <c r="DN93">
        <v>0</v>
      </c>
      <c r="DO93">
        <v>0</v>
      </c>
      <c r="DP93">
        <v>10004.2085185185</v>
      </c>
      <c r="DQ93">
        <v>0</v>
      </c>
      <c r="DR93">
        <v>9.92953</v>
      </c>
      <c r="DS93">
        <v>-28.8903444444444</v>
      </c>
      <c r="DT93">
        <v>1228.85074074074</v>
      </c>
      <c r="DU93">
        <v>1257.52185185185</v>
      </c>
      <c r="DV93">
        <v>0.383448851851852</v>
      </c>
      <c r="DW93">
        <v>1246.41888888889</v>
      </c>
      <c r="DX93">
        <v>8.82912148148148</v>
      </c>
      <c r="DY93">
        <v>0.831921074074074</v>
      </c>
      <c r="DZ93">
        <v>0.797294518518518</v>
      </c>
      <c r="EA93">
        <v>4.26394666666667</v>
      </c>
      <c r="EB93">
        <v>3.65907481481482</v>
      </c>
      <c r="EC93">
        <v>2000.01259259259</v>
      </c>
      <c r="ED93">
        <v>0.980004777777778</v>
      </c>
      <c r="EE93">
        <v>0.0199948703703704</v>
      </c>
      <c r="EF93">
        <v>0</v>
      </c>
      <c r="EG93">
        <v>2.36175925925926</v>
      </c>
      <c r="EH93">
        <v>0</v>
      </c>
      <c r="EI93">
        <v>7281.34962962963</v>
      </c>
      <c r="EJ93">
        <v>17300.2703703704</v>
      </c>
      <c r="EK93">
        <v>40.2635925925926</v>
      </c>
      <c r="EL93">
        <v>40.5182592592593</v>
      </c>
      <c r="EM93">
        <v>40.0992962962963</v>
      </c>
      <c r="EN93">
        <v>39.1478888888889</v>
      </c>
      <c r="EO93">
        <v>38.9025185185185</v>
      </c>
      <c r="EP93">
        <v>1960.02111111111</v>
      </c>
      <c r="EQ93">
        <v>39.9911111111111</v>
      </c>
      <c r="ER93">
        <v>0</v>
      </c>
      <c r="ES93">
        <v>1680982406.7</v>
      </c>
      <c r="ET93">
        <v>0</v>
      </c>
      <c r="EU93">
        <v>2.353744</v>
      </c>
      <c r="EV93">
        <v>-1.04679229367697</v>
      </c>
      <c r="EW93">
        <v>-24.8199999946769</v>
      </c>
      <c r="EX93">
        <v>7281.2624</v>
      </c>
      <c r="EY93">
        <v>15</v>
      </c>
      <c r="EZ93">
        <v>0</v>
      </c>
      <c r="FA93" t="s">
        <v>409</v>
      </c>
      <c r="FB93">
        <v>1510803016.6</v>
      </c>
      <c r="FC93">
        <v>1510803015.6</v>
      </c>
      <c r="FD93">
        <v>0</v>
      </c>
      <c r="FE93">
        <v>-0.153</v>
      </c>
      <c r="FF93">
        <v>-0.016</v>
      </c>
      <c r="FG93">
        <v>6.925</v>
      </c>
      <c r="FH93">
        <v>0.526</v>
      </c>
      <c r="FI93">
        <v>420</v>
      </c>
      <c r="FJ93">
        <v>25</v>
      </c>
      <c r="FK93">
        <v>0.25</v>
      </c>
      <c r="FL93">
        <v>0.13</v>
      </c>
      <c r="FM93">
        <v>0.4042199</v>
      </c>
      <c r="FN93">
        <v>-0.44032502814259</v>
      </c>
      <c r="FO93">
        <v>0.0430469990253676</v>
      </c>
      <c r="FP93">
        <v>1</v>
      </c>
      <c r="FQ93">
        <v>1</v>
      </c>
      <c r="FR93">
        <v>1</v>
      </c>
      <c r="FS93" t="s">
        <v>410</v>
      </c>
      <c r="FT93">
        <v>2.97406</v>
      </c>
      <c r="FU93">
        <v>2.75384</v>
      </c>
      <c r="FV93">
        <v>0.190178</v>
      </c>
      <c r="FW93">
        <v>0.193928</v>
      </c>
      <c r="FX93">
        <v>0.051656</v>
      </c>
      <c r="FY93">
        <v>0.0506939</v>
      </c>
      <c r="FZ93">
        <v>31514.1</v>
      </c>
      <c r="GA93">
        <v>34224.4</v>
      </c>
      <c r="GB93">
        <v>35263.3</v>
      </c>
      <c r="GC93">
        <v>38503.8</v>
      </c>
      <c r="GD93">
        <v>47381.4</v>
      </c>
      <c r="GE93">
        <v>52752.1</v>
      </c>
      <c r="GF93">
        <v>55040.2</v>
      </c>
      <c r="GG93">
        <v>61699.6</v>
      </c>
      <c r="GH93">
        <v>1.9945</v>
      </c>
      <c r="GI93">
        <v>1.81055</v>
      </c>
      <c r="GJ93">
        <v>0.0670925</v>
      </c>
      <c r="GK93">
        <v>0</v>
      </c>
      <c r="GL93">
        <v>18.9431</v>
      </c>
      <c r="GM93">
        <v>999.9</v>
      </c>
      <c r="GN93">
        <v>41.076</v>
      </c>
      <c r="GO93">
        <v>30.746</v>
      </c>
      <c r="GP93">
        <v>20.2283</v>
      </c>
      <c r="GQ93">
        <v>56.6808</v>
      </c>
      <c r="GR93">
        <v>50.008</v>
      </c>
      <c r="GS93">
        <v>1</v>
      </c>
      <c r="GT93">
        <v>-0.0768648</v>
      </c>
      <c r="GU93">
        <v>6.18525</v>
      </c>
      <c r="GV93">
        <v>20.0117</v>
      </c>
      <c r="GW93">
        <v>5.20366</v>
      </c>
      <c r="GX93">
        <v>12.0098</v>
      </c>
      <c r="GY93">
        <v>4.9756</v>
      </c>
      <c r="GZ93">
        <v>3.29295</v>
      </c>
      <c r="HA93">
        <v>9999</v>
      </c>
      <c r="HB93">
        <v>999.9</v>
      </c>
      <c r="HC93">
        <v>9999</v>
      </c>
      <c r="HD93">
        <v>9999</v>
      </c>
      <c r="HE93">
        <v>1.86317</v>
      </c>
      <c r="HF93">
        <v>1.86813</v>
      </c>
      <c r="HG93">
        <v>1.86791</v>
      </c>
      <c r="HH93">
        <v>1.86904</v>
      </c>
      <c r="HI93">
        <v>1.86987</v>
      </c>
      <c r="HJ93">
        <v>1.8659</v>
      </c>
      <c r="HK93">
        <v>1.86707</v>
      </c>
      <c r="HL93">
        <v>1.86839</v>
      </c>
      <c r="HM93">
        <v>5</v>
      </c>
      <c r="HN93">
        <v>0</v>
      </c>
      <c r="HO93">
        <v>0</v>
      </c>
      <c r="HP93">
        <v>0</v>
      </c>
      <c r="HQ93" t="s">
        <v>411</v>
      </c>
      <c r="HR93" t="s">
        <v>412</v>
      </c>
      <c r="HS93" t="s">
        <v>413</v>
      </c>
      <c r="HT93" t="s">
        <v>413</v>
      </c>
      <c r="HU93" t="s">
        <v>413</v>
      </c>
      <c r="HV93" t="s">
        <v>413</v>
      </c>
      <c r="HW93">
        <v>0</v>
      </c>
      <c r="HX93">
        <v>100</v>
      </c>
      <c r="HY93">
        <v>100</v>
      </c>
      <c r="HZ93">
        <v>11.77</v>
      </c>
      <c r="IA93">
        <v>-0.0077</v>
      </c>
      <c r="IB93">
        <v>4.20922237337541</v>
      </c>
      <c r="IC93">
        <v>0.00614860080401583</v>
      </c>
      <c r="ID93">
        <v>7.47005204250058e-07</v>
      </c>
      <c r="IE93">
        <v>-6.13614996760479e-10</v>
      </c>
      <c r="IF93">
        <v>0.00504884260515054</v>
      </c>
      <c r="IG93">
        <v>-0.0226463544028373</v>
      </c>
      <c r="IH93">
        <v>0.00259345603324487</v>
      </c>
      <c r="II93">
        <v>-3.18119573220187e-05</v>
      </c>
      <c r="IJ93">
        <v>-2</v>
      </c>
      <c r="IK93">
        <v>1777</v>
      </c>
      <c r="IL93">
        <v>0</v>
      </c>
      <c r="IM93">
        <v>26</v>
      </c>
      <c r="IN93">
        <v>-115.1</v>
      </c>
      <c r="IO93">
        <v>-115.1</v>
      </c>
      <c r="IP93">
        <v>2.49756</v>
      </c>
      <c r="IQ93">
        <v>2.61597</v>
      </c>
      <c r="IR93">
        <v>1.54785</v>
      </c>
      <c r="IS93">
        <v>2.30347</v>
      </c>
      <c r="IT93">
        <v>1.34644</v>
      </c>
      <c r="IU93">
        <v>2.32788</v>
      </c>
      <c r="IV93">
        <v>34.2587</v>
      </c>
      <c r="IW93">
        <v>24.1751</v>
      </c>
      <c r="IX93">
        <v>18</v>
      </c>
      <c r="IY93">
        <v>501.255</v>
      </c>
      <c r="IZ93">
        <v>387.281</v>
      </c>
      <c r="JA93">
        <v>11.8622</v>
      </c>
      <c r="JB93">
        <v>25.986</v>
      </c>
      <c r="JC93">
        <v>30.0004</v>
      </c>
      <c r="JD93">
        <v>26.0432</v>
      </c>
      <c r="JE93">
        <v>25.9978</v>
      </c>
      <c r="JF93">
        <v>50.0124</v>
      </c>
      <c r="JG93">
        <v>51.8843</v>
      </c>
      <c r="JH93">
        <v>0</v>
      </c>
      <c r="JI93">
        <v>11.8163</v>
      </c>
      <c r="JJ93">
        <v>1288.34</v>
      </c>
      <c r="JK93">
        <v>8.97362</v>
      </c>
      <c r="JL93">
        <v>102.161</v>
      </c>
      <c r="JM93">
        <v>102.738</v>
      </c>
    </row>
    <row r="94" spans="1:273">
      <c r="A94">
        <v>78</v>
      </c>
      <c r="B94">
        <v>1510796115</v>
      </c>
      <c r="C94">
        <v>476.900000095367</v>
      </c>
      <c r="D94" t="s">
        <v>566</v>
      </c>
      <c r="E94" t="s">
        <v>567</v>
      </c>
      <c r="F94">
        <v>5</v>
      </c>
      <c r="G94" t="s">
        <v>405</v>
      </c>
      <c r="H94" t="s">
        <v>406</v>
      </c>
      <c r="I94">
        <v>1510796107.21429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1291.28798908149</v>
      </c>
      <c r="AK94">
        <v>1269.17678787879</v>
      </c>
      <c r="AL94">
        <v>3.46878782032245</v>
      </c>
      <c r="AM94">
        <v>64.0484108481649</v>
      </c>
      <c r="AN94">
        <f>(AP94 - AO94 + DI94*1E3/(8.314*(DK94+273.15)) * AR94/DH94 * AQ94) * DH94/(100*CV94) * 1000/(1000 - AP94)</f>
        <v>0</v>
      </c>
      <c r="AO94">
        <v>8.90778188370787</v>
      </c>
      <c r="AP94">
        <v>9.26089787878787</v>
      </c>
      <c r="AQ94">
        <v>0.00169315621548595</v>
      </c>
      <c r="AR94">
        <v>108.117458872286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407</v>
      </c>
      <c r="AY94" t="s">
        <v>407</v>
      </c>
      <c r="AZ94">
        <v>0</v>
      </c>
      <c r="BA94">
        <v>0</v>
      </c>
      <c r="BB94">
        <f>1-AZ94/BA94</f>
        <v>0</v>
      </c>
      <c r="BC94">
        <v>0</v>
      </c>
      <c r="BD94" t="s">
        <v>407</v>
      </c>
      <c r="BE94" t="s">
        <v>407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407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2.96</v>
      </c>
      <c r="CW94">
        <v>0.5</v>
      </c>
      <c r="CX94" t="s">
        <v>408</v>
      </c>
      <c r="CY94">
        <v>2</v>
      </c>
      <c r="CZ94" t="b">
        <v>1</v>
      </c>
      <c r="DA94">
        <v>1510796107.21429</v>
      </c>
      <c r="DB94">
        <v>1233.02464285714</v>
      </c>
      <c r="DC94">
        <v>1262.07214285714</v>
      </c>
      <c r="DD94">
        <v>9.22958821428571</v>
      </c>
      <c r="DE94">
        <v>8.86896821428572</v>
      </c>
      <c r="DF94">
        <v>1221.31142857143</v>
      </c>
      <c r="DG94">
        <v>9.23750678571428</v>
      </c>
      <c r="DH94">
        <v>500.079285714286</v>
      </c>
      <c r="DI94">
        <v>90.3026535714286</v>
      </c>
      <c r="DJ94">
        <v>0.100017492857143</v>
      </c>
      <c r="DK94">
        <v>18.5736178571429</v>
      </c>
      <c r="DL94">
        <v>20.0582178571429</v>
      </c>
      <c r="DM94">
        <v>999.9</v>
      </c>
      <c r="DN94">
        <v>0</v>
      </c>
      <c r="DO94">
        <v>0</v>
      </c>
      <c r="DP94">
        <v>9996.6725</v>
      </c>
      <c r="DQ94">
        <v>0</v>
      </c>
      <c r="DR94">
        <v>9.92953</v>
      </c>
      <c r="DS94">
        <v>-29.0459892857143</v>
      </c>
      <c r="DT94">
        <v>1244.51321428571</v>
      </c>
      <c r="DU94">
        <v>1273.36535714286</v>
      </c>
      <c r="DV94">
        <v>0.360619964285714</v>
      </c>
      <c r="DW94">
        <v>1262.07214285714</v>
      </c>
      <c r="DX94">
        <v>8.86896821428572</v>
      </c>
      <c r="DY94">
        <v>0.833456285714286</v>
      </c>
      <c r="DZ94">
        <v>0.800891285714286</v>
      </c>
      <c r="EA94">
        <v>4.29022428571429</v>
      </c>
      <c r="EB94">
        <v>3.7229975</v>
      </c>
      <c r="EC94">
        <v>2000.02071428571</v>
      </c>
      <c r="ED94">
        <v>0.980004535714286</v>
      </c>
      <c r="EE94">
        <v>0.0199951285714286</v>
      </c>
      <c r="EF94">
        <v>0</v>
      </c>
      <c r="EG94">
        <v>2.29125714285714</v>
      </c>
      <c r="EH94">
        <v>0</v>
      </c>
      <c r="EI94">
        <v>7279.40071428571</v>
      </c>
      <c r="EJ94">
        <v>17300.35</v>
      </c>
      <c r="EK94">
        <v>40.2007142857143</v>
      </c>
      <c r="EL94">
        <v>40.4507142857143</v>
      </c>
      <c r="EM94">
        <v>40.0489285714286</v>
      </c>
      <c r="EN94">
        <v>39.051</v>
      </c>
      <c r="EO94">
        <v>38.8435</v>
      </c>
      <c r="EP94">
        <v>1960.02964285714</v>
      </c>
      <c r="EQ94">
        <v>39.9910714285714</v>
      </c>
      <c r="ER94">
        <v>0</v>
      </c>
      <c r="ES94">
        <v>1680982411.5</v>
      </c>
      <c r="ET94">
        <v>0</v>
      </c>
      <c r="EU94">
        <v>2.2984</v>
      </c>
      <c r="EV94">
        <v>-0.0844922942580585</v>
      </c>
      <c r="EW94">
        <v>-20.6838461233495</v>
      </c>
      <c r="EX94">
        <v>7279.2632</v>
      </c>
      <c r="EY94">
        <v>15</v>
      </c>
      <c r="EZ94">
        <v>0</v>
      </c>
      <c r="FA94" t="s">
        <v>409</v>
      </c>
      <c r="FB94">
        <v>1510803016.6</v>
      </c>
      <c r="FC94">
        <v>1510803015.6</v>
      </c>
      <c r="FD94">
        <v>0</v>
      </c>
      <c r="FE94">
        <v>-0.153</v>
      </c>
      <c r="FF94">
        <v>-0.016</v>
      </c>
      <c r="FG94">
        <v>6.925</v>
      </c>
      <c r="FH94">
        <v>0.526</v>
      </c>
      <c r="FI94">
        <v>420</v>
      </c>
      <c r="FJ94">
        <v>25</v>
      </c>
      <c r="FK94">
        <v>0.25</v>
      </c>
      <c r="FL94">
        <v>0.13</v>
      </c>
      <c r="FM94">
        <v>0.37556355</v>
      </c>
      <c r="FN94">
        <v>-0.310375789868669</v>
      </c>
      <c r="FO94">
        <v>0.0324760701794029</v>
      </c>
      <c r="FP94">
        <v>1</v>
      </c>
      <c r="FQ94">
        <v>1</v>
      </c>
      <c r="FR94">
        <v>1</v>
      </c>
      <c r="FS94" t="s">
        <v>410</v>
      </c>
      <c r="FT94">
        <v>2.97399</v>
      </c>
      <c r="FU94">
        <v>2.75386</v>
      </c>
      <c r="FV94">
        <v>0.191787</v>
      </c>
      <c r="FW94">
        <v>0.19547</v>
      </c>
      <c r="FX94">
        <v>0.0517402</v>
      </c>
      <c r="FY94">
        <v>0.0507372</v>
      </c>
      <c r="FZ94">
        <v>31451.6</v>
      </c>
      <c r="GA94">
        <v>34159.1</v>
      </c>
      <c r="GB94">
        <v>35263.4</v>
      </c>
      <c r="GC94">
        <v>38504</v>
      </c>
      <c r="GD94">
        <v>47377.2</v>
      </c>
      <c r="GE94">
        <v>52750</v>
      </c>
      <c r="GF94">
        <v>55040.3</v>
      </c>
      <c r="GG94">
        <v>61699.8</v>
      </c>
      <c r="GH94">
        <v>1.99443</v>
      </c>
      <c r="GI94">
        <v>1.81075</v>
      </c>
      <c r="GJ94">
        <v>0.0675246</v>
      </c>
      <c r="GK94">
        <v>0</v>
      </c>
      <c r="GL94">
        <v>18.9456</v>
      </c>
      <c r="GM94">
        <v>999.9</v>
      </c>
      <c r="GN94">
        <v>41.051</v>
      </c>
      <c r="GO94">
        <v>30.736</v>
      </c>
      <c r="GP94">
        <v>20.2022</v>
      </c>
      <c r="GQ94">
        <v>56.1208</v>
      </c>
      <c r="GR94">
        <v>50.3325</v>
      </c>
      <c r="GS94">
        <v>1</v>
      </c>
      <c r="GT94">
        <v>-0.0764024</v>
      </c>
      <c r="GU94">
        <v>6.26032</v>
      </c>
      <c r="GV94">
        <v>20.0089</v>
      </c>
      <c r="GW94">
        <v>5.20217</v>
      </c>
      <c r="GX94">
        <v>12.0094</v>
      </c>
      <c r="GY94">
        <v>4.97555</v>
      </c>
      <c r="GZ94">
        <v>3.29295</v>
      </c>
      <c r="HA94">
        <v>9999</v>
      </c>
      <c r="HB94">
        <v>999.9</v>
      </c>
      <c r="HC94">
        <v>9999</v>
      </c>
      <c r="HD94">
        <v>9999</v>
      </c>
      <c r="HE94">
        <v>1.8632</v>
      </c>
      <c r="HF94">
        <v>1.86813</v>
      </c>
      <c r="HG94">
        <v>1.86791</v>
      </c>
      <c r="HH94">
        <v>1.86904</v>
      </c>
      <c r="HI94">
        <v>1.86988</v>
      </c>
      <c r="HJ94">
        <v>1.86591</v>
      </c>
      <c r="HK94">
        <v>1.86705</v>
      </c>
      <c r="HL94">
        <v>1.8684</v>
      </c>
      <c r="HM94">
        <v>5</v>
      </c>
      <c r="HN94">
        <v>0</v>
      </c>
      <c r="HO94">
        <v>0</v>
      </c>
      <c r="HP94">
        <v>0</v>
      </c>
      <c r="HQ94" t="s">
        <v>411</v>
      </c>
      <c r="HR94" t="s">
        <v>412</v>
      </c>
      <c r="HS94" t="s">
        <v>413</v>
      </c>
      <c r="HT94" t="s">
        <v>413</v>
      </c>
      <c r="HU94" t="s">
        <v>413</v>
      </c>
      <c r="HV94" t="s">
        <v>413</v>
      </c>
      <c r="HW94">
        <v>0</v>
      </c>
      <c r="HX94">
        <v>100</v>
      </c>
      <c r="HY94">
        <v>100</v>
      </c>
      <c r="HZ94">
        <v>11.85</v>
      </c>
      <c r="IA94">
        <v>-0.0074</v>
      </c>
      <c r="IB94">
        <v>4.20922237337541</v>
      </c>
      <c r="IC94">
        <v>0.00614860080401583</v>
      </c>
      <c r="ID94">
        <v>7.47005204250058e-07</v>
      </c>
      <c r="IE94">
        <v>-6.13614996760479e-10</v>
      </c>
      <c r="IF94">
        <v>0.00504884260515054</v>
      </c>
      <c r="IG94">
        <v>-0.0226463544028373</v>
      </c>
      <c r="IH94">
        <v>0.00259345603324487</v>
      </c>
      <c r="II94">
        <v>-3.18119573220187e-05</v>
      </c>
      <c r="IJ94">
        <v>-2</v>
      </c>
      <c r="IK94">
        <v>1777</v>
      </c>
      <c r="IL94">
        <v>0</v>
      </c>
      <c r="IM94">
        <v>26</v>
      </c>
      <c r="IN94">
        <v>-115</v>
      </c>
      <c r="IO94">
        <v>-115</v>
      </c>
      <c r="IP94">
        <v>2.52441</v>
      </c>
      <c r="IQ94">
        <v>2.6062</v>
      </c>
      <c r="IR94">
        <v>1.54785</v>
      </c>
      <c r="IS94">
        <v>2.30347</v>
      </c>
      <c r="IT94">
        <v>1.34644</v>
      </c>
      <c r="IU94">
        <v>2.40479</v>
      </c>
      <c r="IV94">
        <v>34.2814</v>
      </c>
      <c r="IW94">
        <v>24.1751</v>
      </c>
      <c r="IX94">
        <v>18</v>
      </c>
      <c r="IY94">
        <v>501.19</v>
      </c>
      <c r="IZ94">
        <v>387.375</v>
      </c>
      <c r="JA94">
        <v>11.7992</v>
      </c>
      <c r="JB94">
        <v>25.9845</v>
      </c>
      <c r="JC94">
        <v>30.0004</v>
      </c>
      <c r="JD94">
        <v>26.0416</v>
      </c>
      <c r="JE94">
        <v>25.996</v>
      </c>
      <c r="JF94">
        <v>50.5651</v>
      </c>
      <c r="JG94">
        <v>51.8843</v>
      </c>
      <c r="JH94">
        <v>0</v>
      </c>
      <c r="JI94">
        <v>11.7623</v>
      </c>
      <c r="JJ94">
        <v>1308.47</v>
      </c>
      <c r="JK94">
        <v>8.98705</v>
      </c>
      <c r="JL94">
        <v>102.161</v>
      </c>
      <c r="JM94">
        <v>102.738</v>
      </c>
    </row>
    <row r="95" spans="1:273">
      <c r="A95">
        <v>79</v>
      </c>
      <c r="B95">
        <v>1510796120</v>
      </c>
      <c r="C95">
        <v>481.900000095367</v>
      </c>
      <c r="D95" t="s">
        <v>568</v>
      </c>
      <c r="E95" t="s">
        <v>569</v>
      </c>
      <c r="F95">
        <v>5</v>
      </c>
      <c r="G95" t="s">
        <v>405</v>
      </c>
      <c r="H95" t="s">
        <v>406</v>
      </c>
      <c r="I95">
        <v>1510796112.5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1307.62716567536</v>
      </c>
      <c r="AK95">
        <v>1286.03709090909</v>
      </c>
      <c r="AL95">
        <v>3.37977781005409</v>
      </c>
      <c r="AM95">
        <v>64.0484108481649</v>
      </c>
      <c r="AN95">
        <f>(AP95 - AO95 + DI95*1E3/(8.314*(DK95+273.15)) * AR95/DH95 * AQ95) * DH95/(100*CV95) * 1000/(1000 - AP95)</f>
        <v>0</v>
      </c>
      <c r="AO95">
        <v>8.90829668895439</v>
      </c>
      <c r="AP95">
        <v>9.26824703030303</v>
      </c>
      <c r="AQ95">
        <v>0.000284365645599676</v>
      </c>
      <c r="AR95">
        <v>108.117458872286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407</v>
      </c>
      <c r="AY95" t="s">
        <v>407</v>
      </c>
      <c r="AZ95">
        <v>0</v>
      </c>
      <c r="BA95">
        <v>0</v>
      </c>
      <c r="BB95">
        <f>1-AZ95/BA95</f>
        <v>0</v>
      </c>
      <c r="BC95">
        <v>0</v>
      </c>
      <c r="BD95" t="s">
        <v>407</v>
      </c>
      <c r="BE95" t="s">
        <v>407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407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2.96</v>
      </c>
      <c r="CW95">
        <v>0.5</v>
      </c>
      <c r="CX95" t="s">
        <v>408</v>
      </c>
      <c r="CY95">
        <v>2</v>
      </c>
      <c r="CZ95" t="b">
        <v>1</v>
      </c>
      <c r="DA95">
        <v>1510796112.5</v>
      </c>
      <c r="DB95">
        <v>1250.57148148148</v>
      </c>
      <c r="DC95">
        <v>1279.83666666667</v>
      </c>
      <c r="DD95">
        <v>9.25027925925926</v>
      </c>
      <c r="DE95">
        <v>8.89930481481481</v>
      </c>
      <c r="DF95">
        <v>1238.76666666667</v>
      </c>
      <c r="DG95">
        <v>9.25784851851852</v>
      </c>
      <c r="DH95">
        <v>500.076222222222</v>
      </c>
      <c r="DI95">
        <v>90.3026888888889</v>
      </c>
      <c r="DJ95">
        <v>0.0999978333333334</v>
      </c>
      <c r="DK95">
        <v>18.5698185185185</v>
      </c>
      <c r="DL95">
        <v>20.0556518518519</v>
      </c>
      <c r="DM95">
        <v>999.9</v>
      </c>
      <c r="DN95">
        <v>0</v>
      </c>
      <c r="DO95">
        <v>0</v>
      </c>
      <c r="DP95">
        <v>9990.07074074074</v>
      </c>
      <c r="DQ95">
        <v>0</v>
      </c>
      <c r="DR95">
        <v>9.92953</v>
      </c>
      <c r="DS95">
        <v>-29.2651259259259</v>
      </c>
      <c r="DT95">
        <v>1262.24888888889</v>
      </c>
      <c r="DU95">
        <v>1291.32851851852</v>
      </c>
      <c r="DV95">
        <v>0.350974037037037</v>
      </c>
      <c r="DW95">
        <v>1279.83666666667</v>
      </c>
      <c r="DX95">
        <v>8.89930481481481</v>
      </c>
      <c r="DY95">
        <v>0.835325037037037</v>
      </c>
      <c r="DZ95">
        <v>0.803631</v>
      </c>
      <c r="EA95">
        <v>4.32218333333333</v>
      </c>
      <c r="EB95">
        <v>3.77158444444444</v>
      </c>
      <c r="EC95">
        <v>2000.04444444444</v>
      </c>
      <c r="ED95">
        <v>0.980004333333333</v>
      </c>
      <c r="EE95">
        <v>0.0199953444444444</v>
      </c>
      <c r="EF95">
        <v>0</v>
      </c>
      <c r="EG95">
        <v>2.30797037037037</v>
      </c>
      <c r="EH95">
        <v>0</v>
      </c>
      <c r="EI95">
        <v>7277.67481481481</v>
      </c>
      <c r="EJ95">
        <v>17300.5592592593</v>
      </c>
      <c r="EK95">
        <v>40.127037037037</v>
      </c>
      <c r="EL95">
        <v>40.384</v>
      </c>
      <c r="EM95">
        <v>39.9904444444444</v>
      </c>
      <c r="EN95">
        <v>38.9487777777778</v>
      </c>
      <c r="EO95">
        <v>38.7868518518518</v>
      </c>
      <c r="EP95">
        <v>1960.0537037037</v>
      </c>
      <c r="EQ95">
        <v>39.9907407407407</v>
      </c>
      <c r="ER95">
        <v>0</v>
      </c>
      <c r="ES95">
        <v>1680982416.9</v>
      </c>
      <c r="ET95">
        <v>0</v>
      </c>
      <c r="EU95">
        <v>2.31658846153846</v>
      </c>
      <c r="EV95">
        <v>0.35190770007904</v>
      </c>
      <c r="EW95">
        <v>-23.481025634653</v>
      </c>
      <c r="EX95">
        <v>7277.55</v>
      </c>
      <c r="EY95">
        <v>15</v>
      </c>
      <c r="EZ95">
        <v>0</v>
      </c>
      <c r="FA95" t="s">
        <v>409</v>
      </c>
      <c r="FB95">
        <v>1510803016.6</v>
      </c>
      <c r="FC95">
        <v>1510803015.6</v>
      </c>
      <c r="FD95">
        <v>0</v>
      </c>
      <c r="FE95">
        <v>-0.153</v>
      </c>
      <c r="FF95">
        <v>-0.016</v>
      </c>
      <c r="FG95">
        <v>6.925</v>
      </c>
      <c r="FH95">
        <v>0.526</v>
      </c>
      <c r="FI95">
        <v>420</v>
      </c>
      <c r="FJ95">
        <v>25</v>
      </c>
      <c r="FK95">
        <v>0.25</v>
      </c>
      <c r="FL95">
        <v>0.13</v>
      </c>
      <c r="FM95">
        <v>0.361791725</v>
      </c>
      <c r="FN95">
        <v>-0.14695554596623</v>
      </c>
      <c r="FO95">
        <v>0.0207365328116678</v>
      </c>
      <c r="FP95">
        <v>1</v>
      </c>
      <c r="FQ95">
        <v>1</v>
      </c>
      <c r="FR95">
        <v>1</v>
      </c>
      <c r="FS95" t="s">
        <v>410</v>
      </c>
      <c r="FT95">
        <v>2.97394</v>
      </c>
      <c r="FU95">
        <v>2.75382</v>
      </c>
      <c r="FV95">
        <v>0.193356</v>
      </c>
      <c r="FW95">
        <v>0.197049</v>
      </c>
      <c r="FX95">
        <v>0.0517692</v>
      </c>
      <c r="FY95">
        <v>0.050841</v>
      </c>
      <c r="FZ95">
        <v>31390.5</v>
      </c>
      <c r="GA95">
        <v>34092</v>
      </c>
      <c r="GB95">
        <v>35263.3</v>
      </c>
      <c r="GC95">
        <v>38503.9</v>
      </c>
      <c r="GD95">
        <v>47375.5</v>
      </c>
      <c r="GE95">
        <v>52744</v>
      </c>
      <c r="GF95">
        <v>55040</v>
      </c>
      <c r="GG95">
        <v>61699.6</v>
      </c>
      <c r="GH95">
        <v>1.99485</v>
      </c>
      <c r="GI95">
        <v>1.81095</v>
      </c>
      <c r="GJ95">
        <v>0.0664517</v>
      </c>
      <c r="GK95">
        <v>0</v>
      </c>
      <c r="GL95">
        <v>18.948</v>
      </c>
      <c r="GM95">
        <v>999.9</v>
      </c>
      <c r="GN95">
        <v>41.051</v>
      </c>
      <c r="GO95">
        <v>30.726</v>
      </c>
      <c r="GP95">
        <v>20.191</v>
      </c>
      <c r="GQ95">
        <v>56.4308</v>
      </c>
      <c r="GR95">
        <v>50.3886</v>
      </c>
      <c r="GS95">
        <v>1</v>
      </c>
      <c r="GT95">
        <v>-0.0761077</v>
      </c>
      <c r="GU95">
        <v>6.34888</v>
      </c>
      <c r="GV95">
        <v>20.006</v>
      </c>
      <c r="GW95">
        <v>5.20366</v>
      </c>
      <c r="GX95">
        <v>12.0098</v>
      </c>
      <c r="GY95">
        <v>4.97565</v>
      </c>
      <c r="GZ95">
        <v>3.293</v>
      </c>
      <c r="HA95">
        <v>9999</v>
      </c>
      <c r="HB95">
        <v>999.9</v>
      </c>
      <c r="HC95">
        <v>9999</v>
      </c>
      <c r="HD95">
        <v>9999</v>
      </c>
      <c r="HE95">
        <v>1.86321</v>
      </c>
      <c r="HF95">
        <v>1.86813</v>
      </c>
      <c r="HG95">
        <v>1.86791</v>
      </c>
      <c r="HH95">
        <v>1.86903</v>
      </c>
      <c r="HI95">
        <v>1.86988</v>
      </c>
      <c r="HJ95">
        <v>1.86591</v>
      </c>
      <c r="HK95">
        <v>1.86705</v>
      </c>
      <c r="HL95">
        <v>1.8684</v>
      </c>
      <c r="HM95">
        <v>5</v>
      </c>
      <c r="HN95">
        <v>0</v>
      </c>
      <c r="HO95">
        <v>0</v>
      </c>
      <c r="HP95">
        <v>0</v>
      </c>
      <c r="HQ95" t="s">
        <v>411</v>
      </c>
      <c r="HR95" t="s">
        <v>412</v>
      </c>
      <c r="HS95" t="s">
        <v>413</v>
      </c>
      <c r="HT95" t="s">
        <v>413</v>
      </c>
      <c r="HU95" t="s">
        <v>413</v>
      </c>
      <c r="HV95" t="s">
        <v>413</v>
      </c>
      <c r="HW95">
        <v>0</v>
      </c>
      <c r="HX95">
        <v>100</v>
      </c>
      <c r="HY95">
        <v>100</v>
      </c>
      <c r="HZ95">
        <v>11.94</v>
      </c>
      <c r="IA95">
        <v>-0.0073</v>
      </c>
      <c r="IB95">
        <v>4.20922237337541</v>
      </c>
      <c r="IC95">
        <v>0.00614860080401583</v>
      </c>
      <c r="ID95">
        <v>7.47005204250058e-07</v>
      </c>
      <c r="IE95">
        <v>-6.13614996760479e-10</v>
      </c>
      <c r="IF95">
        <v>0.00504884260515054</v>
      </c>
      <c r="IG95">
        <v>-0.0226463544028373</v>
      </c>
      <c r="IH95">
        <v>0.00259345603324487</v>
      </c>
      <c r="II95">
        <v>-3.18119573220187e-05</v>
      </c>
      <c r="IJ95">
        <v>-2</v>
      </c>
      <c r="IK95">
        <v>1777</v>
      </c>
      <c r="IL95">
        <v>0</v>
      </c>
      <c r="IM95">
        <v>26</v>
      </c>
      <c r="IN95">
        <v>-114.9</v>
      </c>
      <c r="IO95">
        <v>-114.9</v>
      </c>
      <c r="IP95">
        <v>2.54883</v>
      </c>
      <c r="IQ95">
        <v>2.60376</v>
      </c>
      <c r="IR95">
        <v>1.54785</v>
      </c>
      <c r="IS95">
        <v>2.30347</v>
      </c>
      <c r="IT95">
        <v>1.34644</v>
      </c>
      <c r="IU95">
        <v>2.42188</v>
      </c>
      <c r="IV95">
        <v>34.2587</v>
      </c>
      <c r="IW95">
        <v>24.1751</v>
      </c>
      <c r="IX95">
        <v>18</v>
      </c>
      <c r="IY95">
        <v>501.459</v>
      </c>
      <c r="IZ95">
        <v>387.467</v>
      </c>
      <c r="JA95">
        <v>11.7385</v>
      </c>
      <c r="JB95">
        <v>25.9828</v>
      </c>
      <c r="JC95">
        <v>30.0004</v>
      </c>
      <c r="JD95">
        <v>26.0405</v>
      </c>
      <c r="JE95">
        <v>25.9939</v>
      </c>
      <c r="JF95">
        <v>51.0513</v>
      </c>
      <c r="JG95">
        <v>51.6106</v>
      </c>
      <c r="JH95">
        <v>0</v>
      </c>
      <c r="JI95">
        <v>11.6989</v>
      </c>
      <c r="JJ95">
        <v>1321.87</v>
      </c>
      <c r="JK95">
        <v>9.00589</v>
      </c>
      <c r="JL95">
        <v>102.16</v>
      </c>
      <c r="JM95">
        <v>102.738</v>
      </c>
    </row>
    <row r="96" spans="1:273">
      <c r="A96">
        <v>80</v>
      </c>
      <c r="B96">
        <v>1510796124.5</v>
      </c>
      <c r="C96">
        <v>486.400000095367</v>
      </c>
      <c r="D96" t="s">
        <v>570</v>
      </c>
      <c r="E96" t="s">
        <v>571</v>
      </c>
      <c r="F96">
        <v>5</v>
      </c>
      <c r="G96" t="s">
        <v>405</v>
      </c>
      <c r="H96" t="s">
        <v>406</v>
      </c>
      <c r="I96">
        <v>1510796116.94444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1323.64132422395</v>
      </c>
      <c r="AK96">
        <v>1301.54315151515</v>
      </c>
      <c r="AL96">
        <v>3.44599301528522</v>
      </c>
      <c r="AM96">
        <v>64.0484108481649</v>
      </c>
      <c r="AN96">
        <f>(AP96 - AO96 + DI96*1E3/(8.314*(DK96+273.15)) * AR96/DH96 * AQ96) * DH96/(100*CV96) * 1000/(1000 - AP96)</f>
        <v>0</v>
      </c>
      <c r="AO96">
        <v>8.96797587833175</v>
      </c>
      <c r="AP96">
        <v>9.28596981818182</v>
      </c>
      <c r="AQ96">
        <v>0.00047770831585909</v>
      </c>
      <c r="AR96">
        <v>108.117458872286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407</v>
      </c>
      <c r="AY96" t="s">
        <v>407</v>
      </c>
      <c r="AZ96">
        <v>0</v>
      </c>
      <c r="BA96">
        <v>0</v>
      </c>
      <c r="BB96">
        <f>1-AZ96/BA96</f>
        <v>0</v>
      </c>
      <c r="BC96">
        <v>0</v>
      </c>
      <c r="BD96" t="s">
        <v>407</v>
      </c>
      <c r="BE96" t="s">
        <v>407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407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2.96</v>
      </c>
      <c r="CW96">
        <v>0.5</v>
      </c>
      <c r="CX96" t="s">
        <v>408</v>
      </c>
      <c r="CY96">
        <v>2</v>
      </c>
      <c r="CZ96" t="b">
        <v>1</v>
      </c>
      <c r="DA96">
        <v>1510796116.94444</v>
      </c>
      <c r="DB96">
        <v>1265.55555555556</v>
      </c>
      <c r="DC96">
        <v>1294.99222222222</v>
      </c>
      <c r="DD96">
        <v>9.26442111111111</v>
      </c>
      <c r="DE96">
        <v>8.92648703703704</v>
      </c>
      <c r="DF96">
        <v>1253.6737037037</v>
      </c>
      <c r="DG96">
        <v>9.27175148148148</v>
      </c>
      <c r="DH96">
        <v>500.07462962963</v>
      </c>
      <c r="DI96">
        <v>90.3027222222222</v>
      </c>
      <c r="DJ96">
        <v>0.0999629185185185</v>
      </c>
      <c r="DK96">
        <v>18.5649814814815</v>
      </c>
      <c r="DL96">
        <v>20.0525</v>
      </c>
      <c r="DM96">
        <v>999.9</v>
      </c>
      <c r="DN96">
        <v>0</v>
      </c>
      <c r="DO96">
        <v>0</v>
      </c>
      <c r="DP96">
        <v>9993.29</v>
      </c>
      <c r="DQ96">
        <v>0</v>
      </c>
      <c r="DR96">
        <v>9.92953</v>
      </c>
      <c r="DS96">
        <v>-29.4374814814815</v>
      </c>
      <c r="DT96">
        <v>1277.39037037037</v>
      </c>
      <c r="DU96">
        <v>1306.65703703704</v>
      </c>
      <c r="DV96">
        <v>0.337933444444444</v>
      </c>
      <c r="DW96">
        <v>1294.99222222222</v>
      </c>
      <c r="DX96">
        <v>8.92648703703704</v>
      </c>
      <c r="DY96">
        <v>0.836602333333333</v>
      </c>
      <c r="DZ96">
        <v>0.806085962962963</v>
      </c>
      <c r="EA96">
        <v>4.34399259259259</v>
      </c>
      <c r="EB96">
        <v>3.81486407407407</v>
      </c>
      <c r="EC96">
        <v>2000.01666666667</v>
      </c>
      <c r="ED96">
        <v>0.980003888888889</v>
      </c>
      <c r="EE96">
        <v>0.0199958185185185</v>
      </c>
      <c r="EF96">
        <v>0</v>
      </c>
      <c r="EG96">
        <v>2.28601111111111</v>
      </c>
      <c r="EH96">
        <v>0</v>
      </c>
      <c r="EI96">
        <v>7275.87185185185</v>
      </c>
      <c r="EJ96">
        <v>17300.3222222222</v>
      </c>
      <c r="EK96">
        <v>40.066962962963</v>
      </c>
      <c r="EL96">
        <v>40.3285185185185</v>
      </c>
      <c r="EM96">
        <v>39.9396296296296</v>
      </c>
      <c r="EN96">
        <v>38.8701111111111</v>
      </c>
      <c r="EO96">
        <v>38.7404814814815</v>
      </c>
      <c r="EP96">
        <v>1960.02666666667</v>
      </c>
      <c r="EQ96">
        <v>39.99</v>
      </c>
      <c r="ER96">
        <v>0</v>
      </c>
      <c r="ES96">
        <v>1680982421.1</v>
      </c>
      <c r="ET96">
        <v>0</v>
      </c>
      <c r="EU96">
        <v>2.324056</v>
      </c>
      <c r="EV96">
        <v>0.229392305294647</v>
      </c>
      <c r="EW96">
        <v>-22.4246154434519</v>
      </c>
      <c r="EX96">
        <v>7275.79</v>
      </c>
      <c r="EY96">
        <v>15</v>
      </c>
      <c r="EZ96">
        <v>0</v>
      </c>
      <c r="FA96" t="s">
        <v>409</v>
      </c>
      <c r="FB96">
        <v>1510803016.6</v>
      </c>
      <c r="FC96">
        <v>1510803015.6</v>
      </c>
      <c r="FD96">
        <v>0</v>
      </c>
      <c r="FE96">
        <v>-0.153</v>
      </c>
      <c r="FF96">
        <v>-0.016</v>
      </c>
      <c r="FG96">
        <v>6.925</v>
      </c>
      <c r="FH96">
        <v>0.526</v>
      </c>
      <c r="FI96">
        <v>420</v>
      </c>
      <c r="FJ96">
        <v>25</v>
      </c>
      <c r="FK96">
        <v>0.25</v>
      </c>
      <c r="FL96">
        <v>0.13</v>
      </c>
      <c r="FM96">
        <v>0.343511075</v>
      </c>
      <c r="FN96">
        <v>-0.112369654784241</v>
      </c>
      <c r="FO96">
        <v>0.0169667504216151</v>
      </c>
      <c r="FP96">
        <v>1</v>
      </c>
      <c r="FQ96">
        <v>1</v>
      </c>
      <c r="FR96">
        <v>1</v>
      </c>
      <c r="FS96" t="s">
        <v>410</v>
      </c>
      <c r="FT96">
        <v>2.97397</v>
      </c>
      <c r="FU96">
        <v>2.75387</v>
      </c>
      <c r="FV96">
        <v>0.194777</v>
      </c>
      <c r="FW96">
        <v>0.198399</v>
      </c>
      <c r="FX96">
        <v>0.0518505</v>
      </c>
      <c r="FY96">
        <v>0.051084</v>
      </c>
      <c r="FZ96">
        <v>31335.6</v>
      </c>
      <c r="GA96">
        <v>34034.8</v>
      </c>
      <c r="GB96">
        <v>35263.7</v>
      </c>
      <c r="GC96">
        <v>38504</v>
      </c>
      <c r="GD96">
        <v>47371.8</v>
      </c>
      <c r="GE96">
        <v>52730.6</v>
      </c>
      <c r="GF96">
        <v>55040.4</v>
      </c>
      <c r="GG96">
        <v>61699.8</v>
      </c>
      <c r="GH96">
        <v>1.99478</v>
      </c>
      <c r="GI96">
        <v>1.81092</v>
      </c>
      <c r="GJ96">
        <v>0.0651926</v>
      </c>
      <c r="GK96">
        <v>0</v>
      </c>
      <c r="GL96">
        <v>18.9506</v>
      </c>
      <c r="GM96">
        <v>999.9</v>
      </c>
      <c r="GN96">
        <v>41.051</v>
      </c>
      <c r="GO96">
        <v>30.736</v>
      </c>
      <c r="GP96">
        <v>20.2025</v>
      </c>
      <c r="GQ96">
        <v>56.5108</v>
      </c>
      <c r="GR96">
        <v>50.4207</v>
      </c>
      <c r="GS96">
        <v>1</v>
      </c>
      <c r="GT96">
        <v>-0.0758257</v>
      </c>
      <c r="GU96">
        <v>6.35188</v>
      </c>
      <c r="GV96">
        <v>20.006</v>
      </c>
      <c r="GW96">
        <v>5.20396</v>
      </c>
      <c r="GX96">
        <v>12.0095</v>
      </c>
      <c r="GY96">
        <v>4.97565</v>
      </c>
      <c r="GZ96">
        <v>3.29298</v>
      </c>
      <c r="HA96">
        <v>9999</v>
      </c>
      <c r="HB96">
        <v>999.9</v>
      </c>
      <c r="HC96">
        <v>9999</v>
      </c>
      <c r="HD96">
        <v>9999</v>
      </c>
      <c r="HE96">
        <v>1.86323</v>
      </c>
      <c r="HF96">
        <v>1.86813</v>
      </c>
      <c r="HG96">
        <v>1.86793</v>
      </c>
      <c r="HH96">
        <v>1.86904</v>
      </c>
      <c r="HI96">
        <v>1.86987</v>
      </c>
      <c r="HJ96">
        <v>1.86593</v>
      </c>
      <c r="HK96">
        <v>1.86706</v>
      </c>
      <c r="HL96">
        <v>1.86839</v>
      </c>
      <c r="HM96">
        <v>5</v>
      </c>
      <c r="HN96">
        <v>0</v>
      </c>
      <c r="HO96">
        <v>0</v>
      </c>
      <c r="HP96">
        <v>0</v>
      </c>
      <c r="HQ96" t="s">
        <v>411</v>
      </c>
      <c r="HR96" t="s">
        <v>412</v>
      </c>
      <c r="HS96" t="s">
        <v>413</v>
      </c>
      <c r="HT96" t="s">
        <v>413</v>
      </c>
      <c r="HU96" t="s">
        <v>413</v>
      </c>
      <c r="HV96" t="s">
        <v>413</v>
      </c>
      <c r="HW96">
        <v>0</v>
      </c>
      <c r="HX96">
        <v>100</v>
      </c>
      <c r="HY96">
        <v>100</v>
      </c>
      <c r="HZ96">
        <v>12.02</v>
      </c>
      <c r="IA96">
        <v>-0.0069</v>
      </c>
      <c r="IB96">
        <v>4.20922237337541</v>
      </c>
      <c r="IC96">
        <v>0.00614860080401583</v>
      </c>
      <c r="ID96">
        <v>7.47005204250058e-07</v>
      </c>
      <c r="IE96">
        <v>-6.13614996760479e-10</v>
      </c>
      <c r="IF96">
        <v>0.00504884260515054</v>
      </c>
      <c r="IG96">
        <v>-0.0226463544028373</v>
      </c>
      <c r="IH96">
        <v>0.00259345603324487</v>
      </c>
      <c r="II96">
        <v>-3.18119573220187e-05</v>
      </c>
      <c r="IJ96">
        <v>-2</v>
      </c>
      <c r="IK96">
        <v>1777</v>
      </c>
      <c r="IL96">
        <v>0</v>
      </c>
      <c r="IM96">
        <v>26</v>
      </c>
      <c r="IN96">
        <v>-114.9</v>
      </c>
      <c r="IO96">
        <v>-114.9</v>
      </c>
      <c r="IP96">
        <v>2.57202</v>
      </c>
      <c r="IQ96">
        <v>2.60376</v>
      </c>
      <c r="IR96">
        <v>1.54785</v>
      </c>
      <c r="IS96">
        <v>2.30347</v>
      </c>
      <c r="IT96">
        <v>1.34644</v>
      </c>
      <c r="IU96">
        <v>2.44629</v>
      </c>
      <c r="IV96">
        <v>34.2814</v>
      </c>
      <c r="IW96">
        <v>24.1751</v>
      </c>
      <c r="IX96">
        <v>18</v>
      </c>
      <c r="IY96">
        <v>501.39</v>
      </c>
      <c r="IZ96">
        <v>387.442</v>
      </c>
      <c r="JA96">
        <v>11.6829</v>
      </c>
      <c r="JB96">
        <v>25.9823</v>
      </c>
      <c r="JC96">
        <v>30.0002</v>
      </c>
      <c r="JD96">
        <v>26.0383</v>
      </c>
      <c r="JE96">
        <v>25.9922</v>
      </c>
      <c r="JF96">
        <v>51.5695</v>
      </c>
      <c r="JG96">
        <v>51.6106</v>
      </c>
      <c r="JH96">
        <v>0</v>
      </c>
      <c r="JI96">
        <v>11.6534</v>
      </c>
      <c r="JJ96">
        <v>1342.14</v>
      </c>
      <c r="JK96">
        <v>9.00433</v>
      </c>
      <c r="JL96">
        <v>102.161</v>
      </c>
      <c r="JM96">
        <v>102.738</v>
      </c>
    </row>
    <row r="97" spans="1:273">
      <c r="A97">
        <v>81</v>
      </c>
      <c r="B97">
        <v>1510796130</v>
      </c>
      <c r="C97">
        <v>491.900000095367</v>
      </c>
      <c r="D97" t="s">
        <v>572</v>
      </c>
      <c r="E97" t="s">
        <v>573</v>
      </c>
      <c r="F97">
        <v>5</v>
      </c>
      <c r="G97" t="s">
        <v>405</v>
      </c>
      <c r="H97" t="s">
        <v>406</v>
      </c>
      <c r="I97">
        <v>1510796122.23214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1341.78880610818</v>
      </c>
      <c r="AK97">
        <v>1320.06806060606</v>
      </c>
      <c r="AL97">
        <v>3.37989374938094</v>
      </c>
      <c r="AM97">
        <v>64.0484108481649</v>
      </c>
      <c r="AN97">
        <f>(AP97 - AO97 + DI97*1E3/(8.314*(DK97+273.15)) * AR97/DH97 * AQ97) * DH97/(100*CV97) * 1000/(1000 - AP97)</f>
        <v>0</v>
      </c>
      <c r="AO97">
        <v>8.99072524153809</v>
      </c>
      <c r="AP97">
        <v>9.30811369696969</v>
      </c>
      <c r="AQ97">
        <v>0.00198123998941197</v>
      </c>
      <c r="AR97">
        <v>108.117458872286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407</v>
      </c>
      <c r="AY97" t="s">
        <v>407</v>
      </c>
      <c r="AZ97">
        <v>0</v>
      </c>
      <c r="BA97">
        <v>0</v>
      </c>
      <c r="BB97">
        <f>1-AZ97/BA97</f>
        <v>0</v>
      </c>
      <c r="BC97">
        <v>0</v>
      </c>
      <c r="BD97" t="s">
        <v>407</v>
      </c>
      <c r="BE97" t="s">
        <v>407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407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2.96</v>
      </c>
      <c r="CW97">
        <v>0.5</v>
      </c>
      <c r="CX97" t="s">
        <v>408</v>
      </c>
      <c r="CY97">
        <v>2</v>
      </c>
      <c r="CZ97" t="b">
        <v>1</v>
      </c>
      <c r="DA97">
        <v>1510796122.23214</v>
      </c>
      <c r="DB97">
        <v>1283.37714285714</v>
      </c>
      <c r="DC97">
        <v>1312.6775</v>
      </c>
      <c r="DD97">
        <v>9.28145285714286</v>
      </c>
      <c r="DE97">
        <v>8.95611892857143</v>
      </c>
      <c r="DF97">
        <v>1271.40428571429</v>
      </c>
      <c r="DG97">
        <v>9.28849392857143</v>
      </c>
      <c r="DH97">
        <v>500.070178571429</v>
      </c>
      <c r="DI97">
        <v>90.3029285714286</v>
      </c>
      <c r="DJ97">
        <v>0.0999746964285715</v>
      </c>
      <c r="DK97">
        <v>18.5589821428571</v>
      </c>
      <c r="DL97">
        <v>20.0457821428571</v>
      </c>
      <c r="DM97">
        <v>999.9</v>
      </c>
      <c r="DN97">
        <v>0</v>
      </c>
      <c r="DO97">
        <v>0</v>
      </c>
      <c r="DP97">
        <v>9996.20571428571</v>
      </c>
      <c r="DQ97">
        <v>0</v>
      </c>
      <c r="DR97">
        <v>9.92953</v>
      </c>
      <c r="DS97">
        <v>-29.3010535714286</v>
      </c>
      <c r="DT97">
        <v>1295.40071428571</v>
      </c>
      <c r="DU97">
        <v>1324.54142857143</v>
      </c>
      <c r="DV97">
        <v>0.32533375</v>
      </c>
      <c r="DW97">
        <v>1312.6775</v>
      </c>
      <c r="DX97">
        <v>8.95611892857143</v>
      </c>
      <c r="DY97">
        <v>0.838142321428571</v>
      </c>
      <c r="DZ97">
        <v>0.808763607142857</v>
      </c>
      <c r="EA97">
        <v>4.3702275</v>
      </c>
      <c r="EB97">
        <v>3.86195857142857</v>
      </c>
      <c r="EC97">
        <v>2000.00607142857</v>
      </c>
      <c r="ED97">
        <v>0.980003357142857</v>
      </c>
      <c r="EE97">
        <v>0.0199963857142857</v>
      </c>
      <c r="EF97">
        <v>0</v>
      </c>
      <c r="EG97">
        <v>2.38063928571429</v>
      </c>
      <c r="EH97">
        <v>0</v>
      </c>
      <c r="EI97">
        <v>7273.91607142857</v>
      </c>
      <c r="EJ97">
        <v>17300.2214285714</v>
      </c>
      <c r="EK97">
        <v>40.0109285714286</v>
      </c>
      <c r="EL97">
        <v>40.2653571428571</v>
      </c>
      <c r="EM97">
        <v>39.8813928571428</v>
      </c>
      <c r="EN97">
        <v>38.781</v>
      </c>
      <c r="EO97">
        <v>38.6828571428571</v>
      </c>
      <c r="EP97">
        <v>1960.01607142857</v>
      </c>
      <c r="EQ97">
        <v>39.99</v>
      </c>
      <c r="ER97">
        <v>0</v>
      </c>
      <c r="ES97">
        <v>1680982426.5</v>
      </c>
      <c r="ET97">
        <v>0</v>
      </c>
      <c r="EU97">
        <v>2.38300769230769</v>
      </c>
      <c r="EV97">
        <v>-0.198386332220125</v>
      </c>
      <c r="EW97">
        <v>-23.9244444139821</v>
      </c>
      <c r="EX97">
        <v>7273.94115384615</v>
      </c>
      <c r="EY97">
        <v>15</v>
      </c>
      <c r="EZ97">
        <v>0</v>
      </c>
      <c r="FA97" t="s">
        <v>409</v>
      </c>
      <c r="FB97">
        <v>1510803016.6</v>
      </c>
      <c r="FC97">
        <v>1510803015.6</v>
      </c>
      <c r="FD97">
        <v>0</v>
      </c>
      <c r="FE97">
        <v>-0.153</v>
      </c>
      <c r="FF97">
        <v>-0.016</v>
      </c>
      <c r="FG97">
        <v>6.925</v>
      </c>
      <c r="FH97">
        <v>0.526</v>
      </c>
      <c r="FI97">
        <v>420</v>
      </c>
      <c r="FJ97">
        <v>25</v>
      </c>
      <c r="FK97">
        <v>0.25</v>
      </c>
      <c r="FL97">
        <v>0.13</v>
      </c>
      <c r="FM97">
        <v>0.330295175</v>
      </c>
      <c r="FN97">
        <v>-0.177315050656661</v>
      </c>
      <c r="FO97">
        <v>0.0217363397549904</v>
      </c>
      <c r="FP97">
        <v>1</v>
      </c>
      <c r="FQ97">
        <v>1</v>
      </c>
      <c r="FR97">
        <v>1</v>
      </c>
      <c r="FS97" t="s">
        <v>410</v>
      </c>
      <c r="FT97">
        <v>2.97399</v>
      </c>
      <c r="FU97">
        <v>2.75386</v>
      </c>
      <c r="FV97">
        <v>0.196471</v>
      </c>
      <c r="FW97">
        <v>0.20015</v>
      </c>
      <c r="FX97">
        <v>0.0519398</v>
      </c>
      <c r="FY97">
        <v>0.0510997</v>
      </c>
      <c r="FZ97">
        <v>31269.8</v>
      </c>
      <c r="GA97">
        <v>33960.8</v>
      </c>
      <c r="GB97">
        <v>35263.7</v>
      </c>
      <c r="GC97">
        <v>38504.3</v>
      </c>
      <c r="GD97">
        <v>47367.4</v>
      </c>
      <c r="GE97">
        <v>52729.8</v>
      </c>
      <c r="GF97">
        <v>55040.5</v>
      </c>
      <c r="GG97">
        <v>61699.8</v>
      </c>
      <c r="GH97">
        <v>1.99463</v>
      </c>
      <c r="GI97">
        <v>1.81107</v>
      </c>
      <c r="GJ97">
        <v>0.0665374</v>
      </c>
      <c r="GK97">
        <v>0</v>
      </c>
      <c r="GL97">
        <v>18.9546</v>
      </c>
      <c r="GM97">
        <v>999.9</v>
      </c>
      <c r="GN97">
        <v>41.051</v>
      </c>
      <c r="GO97">
        <v>30.726</v>
      </c>
      <c r="GP97">
        <v>20.1905</v>
      </c>
      <c r="GQ97">
        <v>56.5108</v>
      </c>
      <c r="GR97">
        <v>49.9399</v>
      </c>
      <c r="GS97">
        <v>1</v>
      </c>
      <c r="GT97">
        <v>-0.0760569</v>
      </c>
      <c r="GU97">
        <v>6.32918</v>
      </c>
      <c r="GV97">
        <v>20.007</v>
      </c>
      <c r="GW97">
        <v>5.20276</v>
      </c>
      <c r="GX97">
        <v>12.0094</v>
      </c>
      <c r="GY97">
        <v>4.9755</v>
      </c>
      <c r="GZ97">
        <v>3.2929</v>
      </c>
      <c r="HA97">
        <v>9999</v>
      </c>
      <c r="HB97">
        <v>999.9</v>
      </c>
      <c r="HC97">
        <v>9999</v>
      </c>
      <c r="HD97">
        <v>9999</v>
      </c>
      <c r="HE97">
        <v>1.86314</v>
      </c>
      <c r="HF97">
        <v>1.86813</v>
      </c>
      <c r="HG97">
        <v>1.86785</v>
      </c>
      <c r="HH97">
        <v>1.86904</v>
      </c>
      <c r="HI97">
        <v>1.86989</v>
      </c>
      <c r="HJ97">
        <v>1.8659</v>
      </c>
      <c r="HK97">
        <v>1.86703</v>
      </c>
      <c r="HL97">
        <v>1.86841</v>
      </c>
      <c r="HM97">
        <v>5</v>
      </c>
      <c r="HN97">
        <v>0</v>
      </c>
      <c r="HO97">
        <v>0</v>
      </c>
      <c r="HP97">
        <v>0</v>
      </c>
      <c r="HQ97" t="s">
        <v>411</v>
      </c>
      <c r="HR97" t="s">
        <v>412</v>
      </c>
      <c r="HS97" t="s">
        <v>413</v>
      </c>
      <c r="HT97" t="s">
        <v>413</v>
      </c>
      <c r="HU97" t="s">
        <v>413</v>
      </c>
      <c r="HV97" t="s">
        <v>413</v>
      </c>
      <c r="HW97">
        <v>0</v>
      </c>
      <c r="HX97">
        <v>100</v>
      </c>
      <c r="HY97">
        <v>100</v>
      </c>
      <c r="HZ97">
        <v>12.11</v>
      </c>
      <c r="IA97">
        <v>-0.0066</v>
      </c>
      <c r="IB97">
        <v>4.20922237337541</v>
      </c>
      <c r="IC97">
        <v>0.00614860080401583</v>
      </c>
      <c r="ID97">
        <v>7.47005204250058e-07</v>
      </c>
      <c r="IE97">
        <v>-6.13614996760479e-10</v>
      </c>
      <c r="IF97">
        <v>0.00504884260515054</v>
      </c>
      <c r="IG97">
        <v>-0.0226463544028373</v>
      </c>
      <c r="IH97">
        <v>0.00259345603324487</v>
      </c>
      <c r="II97">
        <v>-3.18119573220187e-05</v>
      </c>
      <c r="IJ97">
        <v>-2</v>
      </c>
      <c r="IK97">
        <v>1777</v>
      </c>
      <c r="IL97">
        <v>0</v>
      </c>
      <c r="IM97">
        <v>26</v>
      </c>
      <c r="IN97">
        <v>-114.8</v>
      </c>
      <c r="IO97">
        <v>-114.8</v>
      </c>
      <c r="IP97">
        <v>2.6001</v>
      </c>
      <c r="IQ97">
        <v>2.60132</v>
      </c>
      <c r="IR97">
        <v>1.54785</v>
      </c>
      <c r="IS97">
        <v>2.30347</v>
      </c>
      <c r="IT97">
        <v>1.34644</v>
      </c>
      <c r="IU97">
        <v>2.44385</v>
      </c>
      <c r="IV97">
        <v>34.2814</v>
      </c>
      <c r="IW97">
        <v>24.1751</v>
      </c>
      <c r="IX97">
        <v>18</v>
      </c>
      <c r="IY97">
        <v>501.272</v>
      </c>
      <c r="IZ97">
        <v>387.509</v>
      </c>
      <c r="JA97">
        <v>11.6278</v>
      </c>
      <c r="JB97">
        <v>25.9801</v>
      </c>
      <c r="JC97">
        <v>30</v>
      </c>
      <c r="JD97">
        <v>26.0362</v>
      </c>
      <c r="JE97">
        <v>25.9902</v>
      </c>
      <c r="JF97">
        <v>52.0836</v>
      </c>
      <c r="JG97">
        <v>51.6106</v>
      </c>
      <c r="JH97">
        <v>0</v>
      </c>
      <c r="JI97">
        <v>11.6178</v>
      </c>
      <c r="JJ97">
        <v>1355.61</v>
      </c>
      <c r="JK97">
        <v>9.00661</v>
      </c>
      <c r="JL97">
        <v>102.161</v>
      </c>
      <c r="JM97">
        <v>102.738</v>
      </c>
    </row>
    <row r="98" spans="1:273">
      <c r="A98">
        <v>82</v>
      </c>
      <c r="B98">
        <v>1510796134.5</v>
      </c>
      <c r="C98">
        <v>496.400000095367</v>
      </c>
      <c r="D98" t="s">
        <v>574</v>
      </c>
      <c r="E98" t="s">
        <v>575</v>
      </c>
      <c r="F98">
        <v>5</v>
      </c>
      <c r="G98" t="s">
        <v>405</v>
      </c>
      <c r="H98" t="s">
        <v>406</v>
      </c>
      <c r="I98">
        <v>1510796126.67857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1357.77845147335</v>
      </c>
      <c r="AK98">
        <v>1335.58454545455</v>
      </c>
      <c r="AL98">
        <v>3.43802523486512</v>
      </c>
      <c r="AM98">
        <v>64.0484108481649</v>
      </c>
      <c r="AN98">
        <f>(AP98 - AO98 + DI98*1E3/(8.314*(DK98+273.15)) * AR98/DH98 * AQ98) * DH98/(100*CV98) * 1000/(1000 - AP98)</f>
        <v>0</v>
      </c>
      <c r="AO98">
        <v>8.99226307163066</v>
      </c>
      <c r="AP98">
        <v>9.31621266666666</v>
      </c>
      <c r="AQ98">
        <v>0.000446826412944497</v>
      </c>
      <c r="AR98">
        <v>108.117458872286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407</v>
      </c>
      <c r="AY98" t="s">
        <v>407</v>
      </c>
      <c r="AZ98">
        <v>0</v>
      </c>
      <c r="BA98">
        <v>0</v>
      </c>
      <c r="BB98">
        <f>1-AZ98/BA98</f>
        <v>0</v>
      </c>
      <c r="BC98">
        <v>0</v>
      </c>
      <c r="BD98" t="s">
        <v>407</v>
      </c>
      <c r="BE98" t="s">
        <v>407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407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2.96</v>
      </c>
      <c r="CW98">
        <v>0.5</v>
      </c>
      <c r="CX98" t="s">
        <v>408</v>
      </c>
      <c r="CY98">
        <v>2</v>
      </c>
      <c r="CZ98" t="b">
        <v>1</v>
      </c>
      <c r="DA98">
        <v>1510796126.67857</v>
      </c>
      <c r="DB98">
        <v>1298.37892857143</v>
      </c>
      <c r="DC98">
        <v>1327.81607142857</v>
      </c>
      <c r="DD98">
        <v>9.29513964285714</v>
      </c>
      <c r="DE98">
        <v>8.9798375</v>
      </c>
      <c r="DF98">
        <v>1286.33142857143</v>
      </c>
      <c r="DG98">
        <v>9.30194785714286</v>
      </c>
      <c r="DH98">
        <v>500.073035714286</v>
      </c>
      <c r="DI98">
        <v>90.3027821428572</v>
      </c>
      <c r="DJ98">
        <v>0.100029003571429</v>
      </c>
      <c r="DK98">
        <v>18.5537142857143</v>
      </c>
      <c r="DL98">
        <v>20.0442464285714</v>
      </c>
      <c r="DM98">
        <v>999.9</v>
      </c>
      <c r="DN98">
        <v>0</v>
      </c>
      <c r="DO98">
        <v>0</v>
      </c>
      <c r="DP98">
        <v>9997.67892857143</v>
      </c>
      <c r="DQ98">
        <v>0</v>
      </c>
      <c r="DR98">
        <v>9.92953</v>
      </c>
      <c r="DS98">
        <v>-29.4375142857143</v>
      </c>
      <c r="DT98">
        <v>1310.56214285714</v>
      </c>
      <c r="DU98">
        <v>1339.84857142857</v>
      </c>
      <c r="DV98">
        <v>0.315302107142857</v>
      </c>
      <c r="DW98">
        <v>1327.81607142857</v>
      </c>
      <c r="DX98">
        <v>8.9798375</v>
      </c>
      <c r="DY98">
        <v>0.839376928571429</v>
      </c>
      <c r="DZ98">
        <v>0.81090425</v>
      </c>
      <c r="EA98">
        <v>4.39123571428571</v>
      </c>
      <c r="EB98">
        <v>3.89959642857143</v>
      </c>
      <c r="EC98">
        <v>1999.99714285714</v>
      </c>
      <c r="ED98">
        <v>0.980002821428572</v>
      </c>
      <c r="EE98">
        <v>0.0199969571428571</v>
      </c>
      <c r="EF98">
        <v>0</v>
      </c>
      <c r="EG98">
        <v>2.35436071428571</v>
      </c>
      <c r="EH98">
        <v>0</v>
      </c>
      <c r="EI98">
        <v>7272.42714285714</v>
      </c>
      <c r="EJ98">
        <v>17300.1357142857</v>
      </c>
      <c r="EK98">
        <v>39.9596785714286</v>
      </c>
      <c r="EL98">
        <v>40.2051785714286</v>
      </c>
      <c r="EM98">
        <v>39.8368214285714</v>
      </c>
      <c r="EN98">
        <v>38.7096071428571</v>
      </c>
      <c r="EO98">
        <v>38.6291428571428</v>
      </c>
      <c r="EP98">
        <v>1960.005</v>
      </c>
      <c r="EQ98">
        <v>39.9903571428571</v>
      </c>
      <c r="ER98">
        <v>0</v>
      </c>
      <c r="ES98">
        <v>1680982431.3</v>
      </c>
      <c r="ET98">
        <v>0</v>
      </c>
      <c r="EU98">
        <v>2.34585769230769</v>
      </c>
      <c r="EV98">
        <v>0.344871782358685</v>
      </c>
      <c r="EW98">
        <v>-19.4912820688601</v>
      </c>
      <c r="EX98">
        <v>7272.28923076923</v>
      </c>
      <c r="EY98">
        <v>15</v>
      </c>
      <c r="EZ98">
        <v>0</v>
      </c>
      <c r="FA98" t="s">
        <v>409</v>
      </c>
      <c r="FB98">
        <v>1510803016.6</v>
      </c>
      <c r="FC98">
        <v>1510803015.6</v>
      </c>
      <c r="FD98">
        <v>0</v>
      </c>
      <c r="FE98">
        <v>-0.153</v>
      </c>
      <c r="FF98">
        <v>-0.016</v>
      </c>
      <c r="FG98">
        <v>6.925</v>
      </c>
      <c r="FH98">
        <v>0.526</v>
      </c>
      <c r="FI98">
        <v>420</v>
      </c>
      <c r="FJ98">
        <v>25</v>
      </c>
      <c r="FK98">
        <v>0.25</v>
      </c>
      <c r="FL98">
        <v>0.13</v>
      </c>
      <c r="FM98">
        <v>0.325279925</v>
      </c>
      <c r="FN98">
        <v>-0.142081632270169</v>
      </c>
      <c r="FO98">
        <v>0.0205701458093854</v>
      </c>
      <c r="FP98">
        <v>1</v>
      </c>
      <c r="FQ98">
        <v>1</v>
      </c>
      <c r="FR98">
        <v>1</v>
      </c>
      <c r="FS98" t="s">
        <v>410</v>
      </c>
      <c r="FT98">
        <v>2.97402</v>
      </c>
      <c r="FU98">
        <v>2.75404</v>
      </c>
      <c r="FV98">
        <v>0.197873</v>
      </c>
      <c r="FW98">
        <v>0.201446</v>
      </c>
      <c r="FX98">
        <v>0.051972</v>
      </c>
      <c r="FY98">
        <v>0.051099</v>
      </c>
      <c r="FZ98">
        <v>31215.3</v>
      </c>
      <c r="GA98">
        <v>33905.9</v>
      </c>
      <c r="GB98">
        <v>35263.8</v>
      </c>
      <c r="GC98">
        <v>38504.4</v>
      </c>
      <c r="GD98">
        <v>47366.1</v>
      </c>
      <c r="GE98">
        <v>52730.1</v>
      </c>
      <c r="GF98">
        <v>55040.8</v>
      </c>
      <c r="GG98">
        <v>61700</v>
      </c>
      <c r="GH98">
        <v>1.99492</v>
      </c>
      <c r="GI98">
        <v>1.81098</v>
      </c>
      <c r="GJ98">
        <v>0.0654534</v>
      </c>
      <c r="GK98">
        <v>0</v>
      </c>
      <c r="GL98">
        <v>18.9576</v>
      </c>
      <c r="GM98">
        <v>999.9</v>
      </c>
      <c r="GN98">
        <v>41.027</v>
      </c>
      <c r="GO98">
        <v>30.726</v>
      </c>
      <c r="GP98">
        <v>20.1785</v>
      </c>
      <c r="GQ98">
        <v>56.5308</v>
      </c>
      <c r="GR98">
        <v>50.2484</v>
      </c>
      <c r="GS98">
        <v>1</v>
      </c>
      <c r="GT98">
        <v>-0.0761534</v>
      </c>
      <c r="GU98">
        <v>6.35929</v>
      </c>
      <c r="GV98">
        <v>20.006</v>
      </c>
      <c r="GW98">
        <v>5.20291</v>
      </c>
      <c r="GX98">
        <v>12.0097</v>
      </c>
      <c r="GY98">
        <v>4.9757</v>
      </c>
      <c r="GZ98">
        <v>3.29295</v>
      </c>
      <c r="HA98">
        <v>9999</v>
      </c>
      <c r="HB98">
        <v>999.9</v>
      </c>
      <c r="HC98">
        <v>9999</v>
      </c>
      <c r="HD98">
        <v>9999</v>
      </c>
      <c r="HE98">
        <v>1.86313</v>
      </c>
      <c r="HF98">
        <v>1.86813</v>
      </c>
      <c r="HG98">
        <v>1.86786</v>
      </c>
      <c r="HH98">
        <v>1.86904</v>
      </c>
      <c r="HI98">
        <v>1.86985</v>
      </c>
      <c r="HJ98">
        <v>1.86588</v>
      </c>
      <c r="HK98">
        <v>1.86705</v>
      </c>
      <c r="HL98">
        <v>1.86836</v>
      </c>
      <c r="HM98">
        <v>5</v>
      </c>
      <c r="HN98">
        <v>0</v>
      </c>
      <c r="HO98">
        <v>0</v>
      </c>
      <c r="HP98">
        <v>0</v>
      </c>
      <c r="HQ98" t="s">
        <v>411</v>
      </c>
      <c r="HR98" t="s">
        <v>412</v>
      </c>
      <c r="HS98" t="s">
        <v>413</v>
      </c>
      <c r="HT98" t="s">
        <v>413</v>
      </c>
      <c r="HU98" t="s">
        <v>413</v>
      </c>
      <c r="HV98" t="s">
        <v>413</v>
      </c>
      <c r="HW98">
        <v>0</v>
      </c>
      <c r="HX98">
        <v>100</v>
      </c>
      <c r="HY98">
        <v>100</v>
      </c>
      <c r="HZ98">
        <v>12.18</v>
      </c>
      <c r="IA98">
        <v>-0.0065</v>
      </c>
      <c r="IB98">
        <v>4.20922237337541</v>
      </c>
      <c r="IC98">
        <v>0.00614860080401583</v>
      </c>
      <c r="ID98">
        <v>7.47005204250058e-07</v>
      </c>
      <c r="IE98">
        <v>-6.13614996760479e-10</v>
      </c>
      <c r="IF98">
        <v>0.00504884260515054</v>
      </c>
      <c r="IG98">
        <v>-0.0226463544028373</v>
      </c>
      <c r="IH98">
        <v>0.00259345603324487</v>
      </c>
      <c r="II98">
        <v>-3.18119573220187e-05</v>
      </c>
      <c r="IJ98">
        <v>-2</v>
      </c>
      <c r="IK98">
        <v>1777</v>
      </c>
      <c r="IL98">
        <v>0</v>
      </c>
      <c r="IM98">
        <v>26</v>
      </c>
      <c r="IN98">
        <v>-114.7</v>
      </c>
      <c r="IO98">
        <v>-114.7</v>
      </c>
      <c r="IP98">
        <v>2.62207</v>
      </c>
      <c r="IQ98">
        <v>2.60864</v>
      </c>
      <c r="IR98">
        <v>1.54785</v>
      </c>
      <c r="IS98">
        <v>2.30347</v>
      </c>
      <c r="IT98">
        <v>1.34644</v>
      </c>
      <c r="IU98">
        <v>2.30713</v>
      </c>
      <c r="IV98">
        <v>34.2587</v>
      </c>
      <c r="IW98">
        <v>24.1663</v>
      </c>
      <c r="IX98">
        <v>18</v>
      </c>
      <c r="IY98">
        <v>501.463</v>
      </c>
      <c r="IZ98">
        <v>387.446</v>
      </c>
      <c r="JA98">
        <v>11.5936</v>
      </c>
      <c r="JB98">
        <v>25.9792</v>
      </c>
      <c r="JC98">
        <v>30</v>
      </c>
      <c r="JD98">
        <v>26.0354</v>
      </c>
      <c r="JE98">
        <v>25.9889</v>
      </c>
      <c r="JF98">
        <v>52.5894</v>
      </c>
      <c r="JG98">
        <v>51.6106</v>
      </c>
      <c r="JH98">
        <v>0</v>
      </c>
      <c r="JI98">
        <v>11.5655</v>
      </c>
      <c r="JJ98">
        <v>1375.72</v>
      </c>
      <c r="JK98">
        <v>9.01047</v>
      </c>
      <c r="JL98">
        <v>102.162</v>
      </c>
      <c r="JM98">
        <v>102.739</v>
      </c>
    </row>
    <row r="99" spans="1:273">
      <c r="A99">
        <v>83</v>
      </c>
      <c r="B99">
        <v>1510796140</v>
      </c>
      <c r="C99">
        <v>501.900000095367</v>
      </c>
      <c r="D99" t="s">
        <v>576</v>
      </c>
      <c r="E99" t="s">
        <v>577</v>
      </c>
      <c r="F99">
        <v>5</v>
      </c>
      <c r="G99" t="s">
        <v>405</v>
      </c>
      <c r="H99" t="s">
        <v>406</v>
      </c>
      <c r="I99">
        <v>1510796132.25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1375.03539754651</v>
      </c>
      <c r="AK99">
        <v>1353.73951515151</v>
      </c>
      <c r="AL99">
        <v>3.30818568964469</v>
      </c>
      <c r="AM99">
        <v>64.0484108481649</v>
      </c>
      <c r="AN99">
        <f>(AP99 - AO99 + DI99*1E3/(8.314*(DK99+273.15)) * AR99/DH99 * AQ99) * DH99/(100*CV99) * 1000/(1000 - AP99)</f>
        <v>0</v>
      </c>
      <c r="AO99">
        <v>8.99081421656208</v>
      </c>
      <c r="AP99">
        <v>9.31627878787878</v>
      </c>
      <c r="AQ99">
        <v>-2.9527972559316e-05</v>
      </c>
      <c r="AR99">
        <v>108.117458872286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407</v>
      </c>
      <c r="AY99" t="s">
        <v>407</v>
      </c>
      <c r="AZ99">
        <v>0</v>
      </c>
      <c r="BA99">
        <v>0</v>
      </c>
      <c r="BB99">
        <f>1-AZ99/BA99</f>
        <v>0</v>
      </c>
      <c r="BC99">
        <v>0</v>
      </c>
      <c r="BD99" t="s">
        <v>407</v>
      </c>
      <c r="BE99" t="s">
        <v>407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407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2.96</v>
      </c>
      <c r="CW99">
        <v>0.5</v>
      </c>
      <c r="CX99" t="s">
        <v>408</v>
      </c>
      <c r="CY99">
        <v>2</v>
      </c>
      <c r="CZ99" t="b">
        <v>1</v>
      </c>
      <c r="DA99">
        <v>1510796132.25</v>
      </c>
      <c r="DB99">
        <v>1317.05178571429</v>
      </c>
      <c r="DC99">
        <v>1346.27892857143</v>
      </c>
      <c r="DD99">
        <v>9.30985392857143</v>
      </c>
      <c r="DE99">
        <v>8.99119571428571</v>
      </c>
      <c r="DF99">
        <v>1304.91142857143</v>
      </c>
      <c r="DG99">
        <v>9.31641178571429</v>
      </c>
      <c r="DH99">
        <v>500.073785714286</v>
      </c>
      <c r="DI99">
        <v>90.302825</v>
      </c>
      <c r="DJ99">
        <v>0.0999961178571428</v>
      </c>
      <c r="DK99">
        <v>18.5468214285714</v>
      </c>
      <c r="DL99">
        <v>20.037575</v>
      </c>
      <c r="DM99">
        <v>999.9</v>
      </c>
      <c r="DN99">
        <v>0</v>
      </c>
      <c r="DO99">
        <v>0</v>
      </c>
      <c r="DP99">
        <v>10005.3975</v>
      </c>
      <c r="DQ99">
        <v>0</v>
      </c>
      <c r="DR99">
        <v>9.93164785714285</v>
      </c>
      <c r="DS99">
        <v>-29.2265714285714</v>
      </c>
      <c r="DT99">
        <v>1329.42964285714</v>
      </c>
      <c r="DU99">
        <v>1358.49214285714</v>
      </c>
      <c r="DV99">
        <v>0.318658857142857</v>
      </c>
      <c r="DW99">
        <v>1346.27892857143</v>
      </c>
      <c r="DX99">
        <v>8.99119571428571</v>
      </c>
      <c r="DY99">
        <v>0.840706214285714</v>
      </c>
      <c r="DZ99">
        <v>0.811930357142857</v>
      </c>
      <c r="EA99">
        <v>4.41384035714286</v>
      </c>
      <c r="EB99">
        <v>3.91761178571429</v>
      </c>
      <c r="EC99">
        <v>1999.99607142857</v>
      </c>
      <c r="ED99">
        <v>0.980002285714286</v>
      </c>
      <c r="EE99">
        <v>0.0199975285714286</v>
      </c>
      <c r="EF99">
        <v>0</v>
      </c>
      <c r="EG99">
        <v>2.37706785714286</v>
      </c>
      <c r="EH99">
        <v>0</v>
      </c>
      <c r="EI99">
        <v>7270.66392857143</v>
      </c>
      <c r="EJ99">
        <v>17300.125</v>
      </c>
      <c r="EK99">
        <v>39.8970714285714</v>
      </c>
      <c r="EL99">
        <v>40.1359285714286</v>
      </c>
      <c r="EM99">
        <v>39.781</v>
      </c>
      <c r="EN99">
        <v>38.6181071428571</v>
      </c>
      <c r="EO99">
        <v>38.5601071428571</v>
      </c>
      <c r="EP99">
        <v>1960.00035714286</v>
      </c>
      <c r="EQ99">
        <v>39.9928571428571</v>
      </c>
      <c r="ER99">
        <v>0</v>
      </c>
      <c r="ES99">
        <v>1680982436.7</v>
      </c>
      <c r="ET99">
        <v>0</v>
      </c>
      <c r="EU99">
        <v>2.357984</v>
      </c>
      <c r="EV99">
        <v>-0.797230775169836</v>
      </c>
      <c r="EW99">
        <v>-19.547692288194</v>
      </c>
      <c r="EX99">
        <v>7270.4584</v>
      </c>
      <c r="EY99">
        <v>15</v>
      </c>
      <c r="EZ99">
        <v>0</v>
      </c>
      <c r="FA99" t="s">
        <v>409</v>
      </c>
      <c r="FB99">
        <v>1510803016.6</v>
      </c>
      <c r="FC99">
        <v>1510803015.6</v>
      </c>
      <c r="FD99">
        <v>0</v>
      </c>
      <c r="FE99">
        <v>-0.153</v>
      </c>
      <c r="FF99">
        <v>-0.016</v>
      </c>
      <c r="FG99">
        <v>6.925</v>
      </c>
      <c r="FH99">
        <v>0.526</v>
      </c>
      <c r="FI99">
        <v>420</v>
      </c>
      <c r="FJ99">
        <v>25</v>
      </c>
      <c r="FK99">
        <v>0.25</v>
      </c>
      <c r="FL99">
        <v>0.13</v>
      </c>
      <c r="FM99">
        <v>0.316711475</v>
      </c>
      <c r="FN99">
        <v>0.0604282063789871</v>
      </c>
      <c r="FO99">
        <v>0.0099017604697031</v>
      </c>
      <c r="FP99">
        <v>1</v>
      </c>
      <c r="FQ99">
        <v>1</v>
      </c>
      <c r="FR99">
        <v>1</v>
      </c>
      <c r="FS99" t="s">
        <v>410</v>
      </c>
      <c r="FT99">
        <v>2.97393</v>
      </c>
      <c r="FU99">
        <v>2.75387</v>
      </c>
      <c r="FV99">
        <v>0.199511</v>
      </c>
      <c r="FW99">
        <v>0.203149</v>
      </c>
      <c r="FX99">
        <v>0.0519671</v>
      </c>
      <c r="FY99">
        <v>0.0510988</v>
      </c>
      <c r="FZ99">
        <v>31152</v>
      </c>
      <c r="GA99">
        <v>33833.9</v>
      </c>
      <c r="GB99">
        <v>35264.2</v>
      </c>
      <c r="GC99">
        <v>38504.6</v>
      </c>
      <c r="GD99">
        <v>47366.7</v>
      </c>
      <c r="GE99">
        <v>52730.6</v>
      </c>
      <c r="GF99">
        <v>55041.1</v>
      </c>
      <c r="GG99">
        <v>61700.5</v>
      </c>
      <c r="GH99">
        <v>1.99475</v>
      </c>
      <c r="GI99">
        <v>1.81098</v>
      </c>
      <c r="GJ99">
        <v>0.0639558</v>
      </c>
      <c r="GK99">
        <v>0</v>
      </c>
      <c r="GL99">
        <v>18.9599</v>
      </c>
      <c r="GM99">
        <v>999.9</v>
      </c>
      <c r="GN99">
        <v>41.027</v>
      </c>
      <c r="GO99">
        <v>30.726</v>
      </c>
      <c r="GP99">
        <v>20.1803</v>
      </c>
      <c r="GQ99">
        <v>56.5608</v>
      </c>
      <c r="GR99">
        <v>50.1643</v>
      </c>
      <c r="GS99">
        <v>1</v>
      </c>
      <c r="GT99">
        <v>-0.0761611</v>
      </c>
      <c r="GU99">
        <v>6.38317</v>
      </c>
      <c r="GV99">
        <v>20.0054</v>
      </c>
      <c r="GW99">
        <v>5.20336</v>
      </c>
      <c r="GX99">
        <v>12.0094</v>
      </c>
      <c r="GY99">
        <v>4.97575</v>
      </c>
      <c r="GZ99">
        <v>3.293</v>
      </c>
      <c r="HA99">
        <v>9999</v>
      </c>
      <c r="HB99">
        <v>999.9</v>
      </c>
      <c r="HC99">
        <v>9999</v>
      </c>
      <c r="HD99">
        <v>9999</v>
      </c>
      <c r="HE99">
        <v>1.86315</v>
      </c>
      <c r="HF99">
        <v>1.86813</v>
      </c>
      <c r="HG99">
        <v>1.86788</v>
      </c>
      <c r="HH99">
        <v>1.86904</v>
      </c>
      <c r="HI99">
        <v>1.86985</v>
      </c>
      <c r="HJ99">
        <v>1.86588</v>
      </c>
      <c r="HK99">
        <v>1.86705</v>
      </c>
      <c r="HL99">
        <v>1.86837</v>
      </c>
      <c r="HM99">
        <v>5</v>
      </c>
      <c r="HN99">
        <v>0</v>
      </c>
      <c r="HO99">
        <v>0</v>
      </c>
      <c r="HP99">
        <v>0</v>
      </c>
      <c r="HQ99" t="s">
        <v>411</v>
      </c>
      <c r="HR99" t="s">
        <v>412</v>
      </c>
      <c r="HS99" t="s">
        <v>413</v>
      </c>
      <c r="HT99" t="s">
        <v>413</v>
      </c>
      <c r="HU99" t="s">
        <v>413</v>
      </c>
      <c r="HV99" t="s">
        <v>413</v>
      </c>
      <c r="HW99">
        <v>0</v>
      </c>
      <c r="HX99">
        <v>100</v>
      </c>
      <c r="HY99">
        <v>100</v>
      </c>
      <c r="HZ99">
        <v>12.26</v>
      </c>
      <c r="IA99">
        <v>-0.0065</v>
      </c>
      <c r="IB99">
        <v>4.20922237337541</v>
      </c>
      <c r="IC99">
        <v>0.00614860080401583</v>
      </c>
      <c r="ID99">
        <v>7.47005204250058e-07</v>
      </c>
      <c r="IE99">
        <v>-6.13614996760479e-10</v>
      </c>
      <c r="IF99">
        <v>0.00504884260515054</v>
      </c>
      <c r="IG99">
        <v>-0.0226463544028373</v>
      </c>
      <c r="IH99">
        <v>0.00259345603324487</v>
      </c>
      <c r="II99">
        <v>-3.18119573220187e-05</v>
      </c>
      <c r="IJ99">
        <v>-2</v>
      </c>
      <c r="IK99">
        <v>1777</v>
      </c>
      <c r="IL99">
        <v>0</v>
      </c>
      <c r="IM99">
        <v>26</v>
      </c>
      <c r="IN99">
        <v>-114.6</v>
      </c>
      <c r="IO99">
        <v>-114.6</v>
      </c>
      <c r="IP99">
        <v>2.65259</v>
      </c>
      <c r="IQ99">
        <v>2.60864</v>
      </c>
      <c r="IR99">
        <v>1.54785</v>
      </c>
      <c r="IS99">
        <v>2.30347</v>
      </c>
      <c r="IT99">
        <v>1.34644</v>
      </c>
      <c r="IU99">
        <v>2.39014</v>
      </c>
      <c r="IV99">
        <v>34.2814</v>
      </c>
      <c r="IW99">
        <v>24.1663</v>
      </c>
      <c r="IX99">
        <v>18</v>
      </c>
      <c r="IY99">
        <v>501.329</v>
      </c>
      <c r="IZ99">
        <v>387.433</v>
      </c>
      <c r="JA99">
        <v>11.5439</v>
      </c>
      <c r="JB99">
        <v>25.9779</v>
      </c>
      <c r="JC99">
        <v>30</v>
      </c>
      <c r="JD99">
        <v>26.0334</v>
      </c>
      <c r="JE99">
        <v>25.9869</v>
      </c>
      <c r="JF99">
        <v>53.1131</v>
      </c>
      <c r="JG99">
        <v>51.6106</v>
      </c>
      <c r="JH99">
        <v>0</v>
      </c>
      <c r="JI99">
        <v>11.529</v>
      </c>
      <c r="JJ99">
        <v>1389.21</v>
      </c>
      <c r="JK99">
        <v>9.01995</v>
      </c>
      <c r="JL99">
        <v>102.163</v>
      </c>
      <c r="JM99">
        <v>102.74</v>
      </c>
    </row>
    <row r="100" spans="1:273">
      <c r="A100">
        <v>84</v>
      </c>
      <c r="B100">
        <v>1510796144.5</v>
      </c>
      <c r="C100">
        <v>506.400000095367</v>
      </c>
      <c r="D100" t="s">
        <v>578</v>
      </c>
      <c r="E100" t="s">
        <v>579</v>
      </c>
      <c r="F100">
        <v>5</v>
      </c>
      <c r="G100" t="s">
        <v>405</v>
      </c>
      <c r="H100" t="s">
        <v>406</v>
      </c>
      <c r="I100">
        <v>1510796136.67857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1392.00782899636</v>
      </c>
      <c r="AK100">
        <v>1369.45975757576</v>
      </c>
      <c r="AL100">
        <v>3.50386320335787</v>
      </c>
      <c r="AM100">
        <v>64.0484108481649</v>
      </c>
      <c r="AN100">
        <f>(AP100 - AO100 + DI100*1E3/(8.314*(DK100+273.15)) * AR100/DH100 * AQ100) * DH100/(100*CV100) * 1000/(1000 - AP100)</f>
        <v>0</v>
      </c>
      <c r="AO100">
        <v>8.99021293212128</v>
      </c>
      <c r="AP100">
        <v>9.31337412121212</v>
      </c>
      <c r="AQ100">
        <v>-5.59025201486229e-05</v>
      </c>
      <c r="AR100">
        <v>108.117458872286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407</v>
      </c>
      <c r="AY100" t="s">
        <v>407</v>
      </c>
      <c r="AZ100">
        <v>0</v>
      </c>
      <c r="BA100">
        <v>0</v>
      </c>
      <c r="BB100">
        <f>1-AZ100/BA100</f>
        <v>0</v>
      </c>
      <c r="BC100">
        <v>0</v>
      </c>
      <c r="BD100" t="s">
        <v>407</v>
      </c>
      <c r="BE100" t="s">
        <v>407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407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2.96</v>
      </c>
      <c r="CW100">
        <v>0.5</v>
      </c>
      <c r="CX100" t="s">
        <v>408</v>
      </c>
      <c r="CY100">
        <v>2</v>
      </c>
      <c r="CZ100" t="b">
        <v>1</v>
      </c>
      <c r="DA100">
        <v>1510796136.67857</v>
      </c>
      <c r="DB100">
        <v>1331.92107142857</v>
      </c>
      <c r="DC100">
        <v>1361.43607142857</v>
      </c>
      <c r="DD100">
        <v>9.31429357142857</v>
      </c>
      <c r="DE100">
        <v>8.99108428571428</v>
      </c>
      <c r="DF100">
        <v>1319.70821428571</v>
      </c>
      <c r="DG100">
        <v>9.32077535714286</v>
      </c>
      <c r="DH100">
        <v>500.075892857143</v>
      </c>
      <c r="DI100">
        <v>90.3022607142857</v>
      </c>
      <c r="DJ100">
        <v>0.100020671428571</v>
      </c>
      <c r="DK100">
        <v>18.5415178571429</v>
      </c>
      <c r="DL100">
        <v>20.03235</v>
      </c>
      <c r="DM100">
        <v>999.9</v>
      </c>
      <c r="DN100">
        <v>0</v>
      </c>
      <c r="DO100">
        <v>0</v>
      </c>
      <c r="DP100">
        <v>10004.8189285714</v>
      </c>
      <c r="DQ100">
        <v>0</v>
      </c>
      <c r="DR100">
        <v>9.9329775</v>
      </c>
      <c r="DS100">
        <v>-29.5150928571429</v>
      </c>
      <c r="DT100">
        <v>1344.44535714286</v>
      </c>
      <c r="DU100">
        <v>1373.78714285714</v>
      </c>
      <c r="DV100">
        <v>0.323209285714286</v>
      </c>
      <c r="DW100">
        <v>1361.43607142857</v>
      </c>
      <c r="DX100">
        <v>8.99108428571428</v>
      </c>
      <c r="DY100">
        <v>0.841101821428571</v>
      </c>
      <c r="DZ100">
        <v>0.811915285714286</v>
      </c>
      <c r="EA100">
        <v>4.42056142857143</v>
      </c>
      <c r="EB100">
        <v>3.91734678571429</v>
      </c>
      <c r="EC100">
        <v>2000.01</v>
      </c>
      <c r="ED100">
        <v>0.980001964285714</v>
      </c>
      <c r="EE100">
        <v>0.0199978714285714</v>
      </c>
      <c r="EF100">
        <v>0</v>
      </c>
      <c r="EG100">
        <v>2.35068928571429</v>
      </c>
      <c r="EH100">
        <v>0</v>
      </c>
      <c r="EI100">
        <v>7269.23285714286</v>
      </c>
      <c r="EJ100">
        <v>17300.2535714286</v>
      </c>
      <c r="EK100">
        <v>39.84125</v>
      </c>
      <c r="EL100">
        <v>40.0846071428571</v>
      </c>
      <c r="EM100">
        <v>39.7385357142857</v>
      </c>
      <c r="EN100">
        <v>38.5444285714286</v>
      </c>
      <c r="EO100">
        <v>38.5153928571428</v>
      </c>
      <c r="EP100">
        <v>1960.01142857143</v>
      </c>
      <c r="EQ100">
        <v>39.9957142857143</v>
      </c>
      <c r="ER100">
        <v>0</v>
      </c>
      <c r="ES100">
        <v>1680982441.5</v>
      </c>
      <c r="ET100">
        <v>0</v>
      </c>
      <c r="EU100">
        <v>2.322084</v>
      </c>
      <c r="EV100">
        <v>-0.0194923131609898</v>
      </c>
      <c r="EW100">
        <v>-22.6238461110226</v>
      </c>
      <c r="EX100">
        <v>7268.9528</v>
      </c>
      <c r="EY100">
        <v>15</v>
      </c>
      <c r="EZ100">
        <v>0</v>
      </c>
      <c r="FA100" t="s">
        <v>409</v>
      </c>
      <c r="FB100">
        <v>1510803016.6</v>
      </c>
      <c r="FC100">
        <v>1510803015.6</v>
      </c>
      <c r="FD100">
        <v>0</v>
      </c>
      <c r="FE100">
        <v>-0.153</v>
      </c>
      <c r="FF100">
        <v>-0.016</v>
      </c>
      <c r="FG100">
        <v>6.925</v>
      </c>
      <c r="FH100">
        <v>0.526</v>
      </c>
      <c r="FI100">
        <v>420</v>
      </c>
      <c r="FJ100">
        <v>25</v>
      </c>
      <c r="FK100">
        <v>0.25</v>
      </c>
      <c r="FL100">
        <v>0.13</v>
      </c>
      <c r="FM100">
        <v>0.319094097560976</v>
      </c>
      <c r="FN100">
        <v>0.0694935261324044</v>
      </c>
      <c r="FO100">
        <v>0.00795857323530426</v>
      </c>
      <c r="FP100">
        <v>1</v>
      </c>
      <c r="FQ100">
        <v>1</v>
      </c>
      <c r="FR100">
        <v>1</v>
      </c>
      <c r="FS100" t="s">
        <v>410</v>
      </c>
      <c r="FT100">
        <v>2.97403</v>
      </c>
      <c r="FU100">
        <v>2.75397</v>
      </c>
      <c r="FV100">
        <v>0.20092</v>
      </c>
      <c r="FW100">
        <v>0.204489</v>
      </c>
      <c r="FX100">
        <v>0.051958</v>
      </c>
      <c r="FY100">
        <v>0.051085</v>
      </c>
      <c r="FZ100">
        <v>31097.2</v>
      </c>
      <c r="GA100">
        <v>33777.2</v>
      </c>
      <c r="GB100">
        <v>35264.2</v>
      </c>
      <c r="GC100">
        <v>38504.8</v>
      </c>
      <c r="GD100">
        <v>47367.3</v>
      </c>
      <c r="GE100">
        <v>52731.6</v>
      </c>
      <c r="GF100">
        <v>55041.2</v>
      </c>
      <c r="GG100">
        <v>61700.8</v>
      </c>
      <c r="GH100">
        <v>1.99475</v>
      </c>
      <c r="GI100">
        <v>1.8111</v>
      </c>
      <c r="GJ100">
        <v>0.0639185</v>
      </c>
      <c r="GK100">
        <v>0</v>
      </c>
      <c r="GL100">
        <v>18.96</v>
      </c>
      <c r="GM100">
        <v>999.9</v>
      </c>
      <c r="GN100">
        <v>41.027</v>
      </c>
      <c r="GO100">
        <v>30.726</v>
      </c>
      <c r="GP100">
        <v>20.1774</v>
      </c>
      <c r="GQ100">
        <v>56.5208</v>
      </c>
      <c r="GR100">
        <v>50.2604</v>
      </c>
      <c r="GS100">
        <v>1</v>
      </c>
      <c r="GT100">
        <v>-0.0762297</v>
      </c>
      <c r="GU100">
        <v>6.33381</v>
      </c>
      <c r="GV100">
        <v>20.0074</v>
      </c>
      <c r="GW100">
        <v>5.20321</v>
      </c>
      <c r="GX100">
        <v>12.0089</v>
      </c>
      <c r="GY100">
        <v>4.9756</v>
      </c>
      <c r="GZ100">
        <v>3.2929</v>
      </c>
      <c r="HA100">
        <v>9999</v>
      </c>
      <c r="HB100">
        <v>999.9</v>
      </c>
      <c r="HC100">
        <v>9999</v>
      </c>
      <c r="HD100">
        <v>9999</v>
      </c>
      <c r="HE100">
        <v>1.86313</v>
      </c>
      <c r="HF100">
        <v>1.86813</v>
      </c>
      <c r="HG100">
        <v>1.86787</v>
      </c>
      <c r="HH100">
        <v>1.86904</v>
      </c>
      <c r="HI100">
        <v>1.86984</v>
      </c>
      <c r="HJ100">
        <v>1.86588</v>
      </c>
      <c r="HK100">
        <v>1.86704</v>
      </c>
      <c r="HL100">
        <v>1.86837</v>
      </c>
      <c r="HM100">
        <v>5</v>
      </c>
      <c r="HN100">
        <v>0</v>
      </c>
      <c r="HO100">
        <v>0</v>
      </c>
      <c r="HP100">
        <v>0</v>
      </c>
      <c r="HQ100" t="s">
        <v>411</v>
      </c>
      <c r="HR100" t="s">
        <v>412</v>
      </c>
      <c r="HS100" t="s">
        <v>413</v>
      </c>
      <c r="HT100" t="s">
        <v>413</v>
      </c>
      <c r="HU100" t="s">
        <v>413</v>
      </c>
      <c r="HV100" t="s">
        <v>413</v>
      </c>
      <c r="HW100">
        <v>0</v>
      </c>
      <c r="HX100">
        <v>100</v>
      </c>
      <c r="HY100">
        <v>100</v>
      </c>
      <c r="HZ100">
        <v>12.34</v>
      </c>
      <c r="IA100">
        <v>-0.0065</v>
      </c>
      <c r="IB100">
        <v>4.20922237337541</v>
      </c>
      <c r="IC100">
        <v>0.00614860080401583</v>
      </c>
      <c r="ID100">
        <v>7.47005204250058e-07</v>
      </c>
      <c r="IE100">
        <v>-6.13614996760479e-10</v>
      </c>
      <c r="IF100">
        <v>0.00504884260515054</v>
      </c>
      <c r="IG100">
        <v>-0.0226463544028373</v>
      </c>
      <c r="IH100">
        <v>0.00259345603324487</v>
      </c>
      <c r="II100">
        <v>-3.18119573220187e-05</v>
      </c>
      <c r="IJ100">
        <v>-2</v>
      </c>
      <c r="IK100">
        <v>1777</v>
      </c>
      <c r="IL100">
        <v>0</v>
      </c>
      <c r="IM100">
        <v>26</v>
      </c>
      <c r="IN100">
        <v>-114.5</v>
      </c>
      <c r="IO100">
        <v>-114.5</v>
      </c>
      <c r="IP100">
        <v>2.67456</v>
      </c>
      <c r="IQ100">
        <v>2.59888</v>
      </c>
      <c r="IR100">
        <v>1.54785</v>
      </c>
      <c r="IS100">
        <v>2.30347</v>
      </c>
      <c r="IT100">
        <v>1.34644</v>
      </c>
      <c r="IU100">
        <v>2.43408</v>
      </c>
      <c r="IV100">
        <v>34.2587</v>
      </c>
      <c r="IW100">
        <v>24.1751</v>
      </c>
      <c r="IX100">
        <v>18</v>
      </c>
      <c r="IY100">
        <v>501.312</v>
      </c>
      <c r="IZ100">
        <v>387.487</v>
      </c>
      <c r="JA100">
        <v>11.5122</v>
      </c>
      <c r="JB100">
        <v>25.9765</v>
      </c>
      <c r="JC100">
        <v>29.9999</v>
      </c>
      <c r="JD100">
        <v>26.0317</v>
      </c>
      <c r="JE100">
        <v>25.9852</v>
      </c>
      <c r="JF100">
        <v>53.6185</v>
      </c>
      <c r="JG100">
        <v>51.6106</v>
      </c>
      <c r="JH100">
        <v>0</v>
      </c>
      <c r="JI100">
        <v>11.5103</v>
      </c>
      <c r="JJ100">
        <v>1409.35</v>
      </c>
      <c r="JK100">
        <v>9.02962</v>
      </c>
      <c r="JL100">
        <v>102.163</v>
      </c>
      <c r="JM100">
        <v>102.74</v>
      </c>
    </row>
    <row r="101" spans="1:273">
      <c r="A101">
        <v>85</v>
      </c>
      <c r="B101">
        <v>1510796150</v>
      </c>
      <c r="C101">
        <v>511.900000095367</v>
      </c>
      <c r="D101" t="s">
        <v>580</v>
      </c>
      <c r="E101" t="s">
        <v>581</v>
      </c>
      <c r="F101">
        <v>5</v>
      </c>
      <c r="G101" t="s">
        <v>405</v>
      </c>
      <c r="H101" t="s">
        <v>406</v>
      </c>
      <c r="I101">
        <v>1510796142.25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1409.5461791259</v>
      </c>
      <c r="AK101">
        <v>1387.87975757576</v>
      </c>
      <c r="AL101">
        <v>3.34157042631615</v>
      </c>
      <c r="AM101">
        <v>64.0484108481649</v>
      </c>
      <c r="AN101">
        <f>(AP101 - AO101 + DI101*1E3/(8.314*(DK101+273.15)) * AR101/DH101 * AQ101) * DH101/(100*CV101) * 1000/(1000 - AP101)</f>
        <v>0</v>
      </c>
      <c r="AO101">
        <v>8.98815632718959</v>
      </c>
      <c r="AP101">
        <v>9.3058166060606</v>
      </c>
      <c r="AQ101">
        <v>-0.000133136838726854</v>
      </c>
      <c r="AR101">
        <v>108.117458872286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407</v>
      </c>
      <c r="AY101" t="s">
        <v>407</v>
      </c>
      <c r="AZ101">
        <v>0</v>
      </c>
      <c r="BA101">
        <v>0</v>
      </c>
      <c r="BB101">
        <f>1-AZ101/BA101</f>
        <v>0</v>
      </c>
      <c r="BC101">
        <v>0</v>
      </c>
      <c r="BD101" t="s">
        <v>407</v>
      </c>
      <c r="BE101" t="s">
        <v>407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407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2.96</v>
      </c>
      <c r="CW101">
        <v>0.5</v>
      </c>
      <c r="CX101" t="s">
        <v>408</v>
      </c>
      <c r="CY101">
        <v>2</v>
      </c>
      <c r="CZ101" t="b">
        <v>1</v>
      </c>
      <c r="DA101">
        <v>1510796142.25</v>
      </c>
      <c r="DB101">
        <v>1350.61642857143</v>
      </c>
      <c r="DC101">
        <v>1379.99071428571</v>
      </c>
      <c r="DD101">
        <v>9.31316464285714</v>
      </c>
      <c r="DE101">
        <v>8.98957392857143</v>
      </c>
      <c r="DF101">
        <v>1338.31321428571</v>
      </c>
      <c r="DG101">
        <v>9.31966642857143</v>
      </c>
      <c r="DH101">
        <v>500.073428571429</v>
      </c>
      <c r="DI101">
        <v>90.3027321428572</v>
      </c>
      <c r="DJ101">
        <v>0.0999701785714286</v>
      </c>
      <c r="DK101">
        <v>18.5344964285714</v>
      </c>
      <c r="DL101">
        <v>20.0143678571429</v>
      </c>
      <c r="DM101">
        <v>999.9</v>
      </c>
      <c r="DN101">
        <v>0</v>
      </c>
      <c r="DO101">
        <v>0</v>
      </c>
      <c r="DP101">
        <v>10006.4046428571</v>
      </c>
      <c r="DQ101">
        <v>0</v>
      </c>
      <c r="DR101">
        <v>9.9329775</v>
      </c>
      <c r="DS101">
        <v>-29.3728428571429</v>
      </c>
      <c r="DT101">
        <v>1363.315</v>
      </c>
      <c r="DU101">
        <v>1392.5075</v>
      </c>
      <c r="DV101">
        <v>0.323590928571429</v>
      </c>
      <c r="DW101">
        <v>1379.99071428571</v>
      </c>
      <c r="DX101">
        <v>8.98957392857143</v>
      </c>
      <c r="DY101">
        <v>0.841004285714286</v>
      </c>
      <c r="DZ101">
        <v>0.811783178571429</v>
      </c>
      <c r="EA101">
        <v>4.41890642857143</v>
      </c>
      <c r="EB101">
        <v>3.9150325</v>
      </c>
      <c r="EC101">
        <v>2000.02892857143</v>
      </c>
      <c r="ED101">
        <v>0.98000175</v>
      </c>
      <c r="EE101">
        <v>0.0199981</v>
      </c>
      <c r="EF101">
        <v>0</v>
      </c>
      <c r="EG101">
        <v>2.35103571428571</v>
      </c>
      <c r="EH101">
        <v>0</v>
      </c>
      <c r="EI101">
        <v>7267.34964285714</v>
      </c>
      <c r="EJ101">
        <v>17300.4214285714</v>
      </c>
      <c r="EK101">
        <v>39.7765</v>
      </c>
      <c r="EL101">
        <v>40.031</v>
      </c>
      <c r="EM101">
        <v>39.6828214285714</v>
      </c>
      <c r="EN101">
        <v>38.4595714285714</v>
      </c>
      <c r="EO101">
        <v>38.4618571428571</v>
      </c>
      <c r="EP101">
        <v>1960.02892857143</v>
      </c>
      <c r="EQ101">
        <v>39.9989285714286</v>
      </c>
      <c r="ER101">
        <v>0</v>
      </c>
      <c r="ES101">
        <v>1680982446.9</v>
      </c>
      <c r="ET101">
        <v>0</v>
      </c>
      <c r="EU101">
        <v>2.35303846153846</v>
      </c>
      <c r="EV101">
        <v>0.575863250699399</v>
      </c>
      <c r="EW101">
        <v>-21.804444458396</v>
      </c>
      <c r="EX101">
        <v>7267.14307692308</v>
      </c>
      <c r="EY101">
        <v>15</v>
      </c>
      <c r="EZ101">
        <v>0</v>
      </c>
      <c r="FA101" t="s">
        <v>409</v>
      </c>
      <c r="FB101">
        <v>1510803016.6</v>
      </c>
      <c r="FC101">
        <v>1510803015.6</v>
      </c>
      <c r="FD101">
        <v>0</v>
      </c>
      <c r="FE101">
        <v>-0.153</v>
      </c>
      <c r="FF101">
        <v>-0.016</v>
      </c>
      <c r="FG101">
        <v>6.925</v>
      </c>
      <c r="FH101">
        <v>0.526</v>
      </c>
      <c r="FI101">
        <v>420</v>
      </c>
      <c r="FJ101">
        <v>25</v>
      </c>
      <c r="FK101">
        <v>0.25</v>
      </c>
      <c r="FL101">
        <v>0.13</v>
      </c>
      <c r="FM101">
        <v>0.3228609</v>
      </c>
      <c r="FN101">
        <v>0.00973560225140621</v>
      </c>
      <c r="FO101">
        <v>0.00291516619423319</v>
      </c>
      <c r="FP101">
        <v>1</v>
      </c>
      <c r="FQ101">
        <v>1</v>
      </c>
      <c r="FR101">
        <v>1</v>
      </c>
      <c r="FS101" t="s">
        <v>410</v>
      </c>
      <c r="FT101">
        <v>2.97394</v>
      </c>
      <c r="FU101">
        <v>2.75379</v>
      </c>
      <c r="FV101">
        <v>0.202558</v>
      </c>
      <c r="FW101">
        <v>0.206124</v>
      </c>
      <c r="FX101">
        <v>0.0519271</v>
      </c>
      <c r="FY101">
        <v>0.0510809</v>
      </c>
      <c r="FZ101">
        <v>31033.5</v>
      </c>
      <c r="GA101">
        <v>33707.9</v>
      </c>
      <c r="GB101">
        <v>35264.2</v>
      </c>
      <c r="GC101">
        <v>38504.9</v>
      </c>
      <c r="GD101">
        <v>47368.6</v>
      </c>
      <c r="GE101">
        <v>52731.9</v>
      </c>
      <c r="GF101">
        <v>55040.9</v>
      </c>
      <c r="GG101">
        <v>61700.9</v>
      </c>
      <c r="GH101">
        <v>1.99468</v>
      </c>
      <c r="GI101">
        <v>1.81152</v>
      </c>
      <c r="GJ101">
        <v>0.0619143</v>
      </c>
      <c r="GK101">
        <v>0</v>
      </c>
      <c r="GL101">
        <v>18.96</v>
      </c>
      <c r="GM101">
        <v>999.9</v>
      </c>
      <c r="GN101">
        <v>40.996</v>
      </c>
      <c r="GO101">
        <v>30.726</v>
      </c>
      <c r="GP101">
        <v>20.1634</v>
      </c>
      <c r="GQ101">
        <v>56.6408</v>
      </c>
      <c r="GR101">
        <v>50.2123</v>
      </c>
      <c r="GS101">
        <v>1</v>
      </c>
      <c r="GT101">
        <v>-0.0768496</v>
      </c>
      <c r="GU101">
        <v>6.28696</v>
      </c>
      <c r="GV101">
        <v>20.0093</v>
      </c>
      <c r="GW101">
        <v>5.20366</v>
      </c>
      <c r="GX101">
        <v>12.0098</v>
      </c>
      <c r="GY101">
        <v>4.9758</v>
      </c>
      <c r="GZ101">
        <v>3.293</v>
      </c>
      <c r="HA101">
        <v>9999</v>
      </c>
      <c r="HB101">
        <v>999.9</v>
      </c>
      <c r="HC101">
        <v>9999</v>
      </c>
      <c r="HD101">
        <v>9999</v>
      </c>
      <c r="HE101">
        <v>1.86313</v>
      </c>
      <c r="HF101">
        <v>1.86813</v>
      </c>
      <c r="HG101">
        <v>1.86788</v>
      </c>
      <c r="HH101">
        <v>1.86904</v>
      </c>
      <c r="HI101">
        <v>1.86985</v>
      </c>
      <c r="HJ101">
        <v>1.8659</v>
      </c>
      <c r="HK101">
        <v>1.86704</v>
      </c>
      <c r="HL101">
        <v>1.86835</v>
      </c>
      <c r="HM101">
        <v>5</v>
      </c>
      <c r="HN101">
        <v>0</v>
      </c>
      <c r="HO101">
        <v>0</v>
      </c>
      <c r="HP101">
        <v>0</v>
      </c>
      <c r="HQ101" t="s">
        <v>411</v>
      </c>
      <c r="HR101" t="s">
        <v>412</v>
      </c>
      <c r="HS101" t="s">
        <v>413</v>
      </c>
      <c r="HT101" t="s">
        <v>413</v>
      </c>
      <c r="HU101" t="s">
        <v>413</v>
      </c>
      <c r="HV101" t="s">
        <v>413</v>
      </c>
      <c r="HW101">
        <v>0</v>
      </c>
      <c r="HX101">
        <v>100</v>
      </c>
      <c r="HY101">
        <v>100</v>
      </c>
      <c r="HZ101">
        <v>12.43</v>
      </c>
      <c r="IA101">
        <v>-0.0066</v>
      </c>
      <c r="IB101">
        <v>4.20922237337541</v>
      </c>
      <c r="IC101">
        <v>0.00614860080401583</v>
      </c>
      <c r="ID101">
        <v>7.47005204250058e-07</v>
      </c>
      <c r="IE101">
        <v>-6.13614996760479e-10</v>
      </c>
      <c r="IF101">
        <v>0.00504884260515054</v>
      </c>
      <c r="IG101">
        <v>-0.0226463544028373</v>
      </c>
      <c r="IH101">
        <v>0.00259345603324487</v>
      </c>
      <c r="II101">
        <v>-3.18119573220187e-05</v>
      </c>
      <c r="IJ101">
        <v>-2</v>
      </c>
      <c r="IK101">
        <v>1777</v>
      </c>
      <c r="IL101">
        <v>0</v>
      </c>
      <c r="IM101">
        <v>26</v>
      </c>
      <c r="IN101">
        <v>-114.4</v>
      </c>
      <c r="IO101">
        <v>-114.4</v>
      </c>
      <c r="IP101">
        <v>2.70142</v>
      </c>
      <c r="IQ101">
        <v>2.6001</v>
      </c>
      <c r="IR101">
        <v>1.54785</v>
      </c>
      <c r="IS101">
        <v>2.30347</v>
      </c>
      <c r="IT101">
        <v>1.34644</v>
      </c>
      <c r="IU101">
        <v>2.41211</v>
      </c>
      <c r="IV101">
        <v>34.2814</v>
      </c>
      <c r="IW101">
        <v>24.1751</v>
      </c>
      <c r="IX101">
        <v>18</v>
      </c>
      <c r="IY101">
        <v>501.243</v>
      </c>
      <c r="IZ101">
        <v>387.7</v>
      </c>
      <c r="JA101">
        <v>11.4917</v>
      </c>
      <c r="JB101">
        <v>25.9757</v>
      </c>
      <c r="JC101">
        <v>29.9999</v>
      </c>
      <c r="JD101">
        <v>26.0295</v>
      </c>
      <c r="JE101">
        <v>25.983</v>
      </c>
      <c r="JF101">
        <v>54.0993</v>
      </c>
      <c r="JG101">
        <v>51.6106</v>
      </c>
      <c r="JH101">
        <v>0</v>
      </c>
      <c r="JI101">
        <v>11.4948</v>
      </c>
      <c r="JJ101">
        <v>1422.81</v>
      </c>
      <c r="JK101">
        <v>9.0412</v>
      </c>
      <c r="JL101">
        <v>102.162</v>
      </c>
      <c r="JM101">
        <v>102.74</v>
      </c>
    </row>
    <row r="102" spans="1:273">
      <c r="A102">
        <v>86</v>
      </c>
      <c r="B102">
        <v>1510796155</v>
      </c>
      <c r="C102">
        <v>516.900000095367</v>
      </c>
      <c r="D102" t="s">
        <v>582</v>
      </c>
      <c r="E102" t="s">
        <v>583</v>
      </c>
      <c r="F102">
        <v>5</v>
      </c>
      <c r="G102" t="s">
        <v>405</v>
      </c>
      <c r="H102" t="s">
        <v>406</v>
      </c>
      <c r="I102">
        <v>1510796147.51852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1426.45170672681</v>
      </c>
      <c r="AK102">
        <v>1404.85127272727</v>
      </c>
      <c r="AL102">
        <v>3.36195986209778</v>
      </c>
      <c r="AM102">
        <v>64.0484108481649</v>
      </c>
      <c r="AN102">
        <f>(AP102 - AO102 + DI102*1E3/(8.314*(DK102+273.15)) * AR102/DH102 * AQ102) * DH102/(100*CV102) * 1000/(1000 - AP102)</f>
        <v>0</v>
      </c>
      <c r="AO102">
        <v>8.98569330010494</v>
      </c>
      <c r="AP102">
        <v>9.29994151515151</v>
      </c>
      <c r="AQ102">
        <v>-7.07734108421036e-05</v>
      </c>
      <c r="AR102">
        <v>108.117458872286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407</v>
      </c>
      <c r="AY102" t="s">
        <v>407</v>
      </c>
      <c r="AZ102">
        <v>0</v>
      </c>
      <c r="BA102">
        <v>0</v>
      </c>
      <c r="BB102">
        <f>1-AZ102/BA102</f>
        <v>0</v>
      </c>
      <c r="BC102">
        <v>0</v>
      </c>
      <c r="BD102" t="s">
        <v>407</v>
      </c>
      <c r="BE102" t="s">
        <v>407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407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2.96</v>
      </c>
      <c r="CW102">
        <v>0.5</v>
      </c>
      <c r="CX102" t="s">
        <v>408</v>
      </c>
      <c r="CY102">
        <v>2</v>
      </c>
      <c r="CZ102" t="b">
        <v>1</v>
      </c>
      <c r="DA102">
        <v>1510796147.51852</v>
      </c>
      <c r="DB102">
        <v>1368.37555555556</v>
      </c>
      <c r="DC102">
        <v>1397.81592592593</v>
      </c>
      <c r="DD102">
        <v>9.30856703703704</v>
      </c>
      <c r="DE102">
        <v>8.98770962962963</v>
      </c>
      <c r="DF102">
        <v>1355.98666666667</v>
      </c>
      <c r="DG102">
        <v>9.31514666666667</v>
      </c>
      <c r="DH102">
        <v>500.071037037037</v>
      </c>
      <c r="DI102">
        <v>90.3022111111111</v>
      </c>
      <c r="DJ102">
        <v>0.0999938592592593</v>
      </c>
      <c r="DK102">
        <v>18.5272148148148</v>
      </c>
      <c r="DL102">
        <v>20.0026296296296</v>
      </c>
      <c r="DM102">
        <v>999.9</v>
      </c>
      <c r="DN102">
        <v>0</v>
      </c>
      <c r="DO102">
        <v>0</v>
      </c>
      <c r="DP102">
        <v>10000.3044444444</v>
      </c>
      <c r="DQ102">
        <v>0</v>
      </c>
      <c r="DR102">
        <v>9.93090888888889</v>
      </c>
      <c r="DS102">
        <v>-29.439662962963</v>
      </c>
      <c r="DT102">
        <v>1381.2337037037</v>
      </c>
      <c r="DU102">
        <v>1410.49296296296</v>
      </c>
      <c r="DV102">
        <v>0.320857185185185</v>
      </c>
      <c r="DW102">
        <v>1397.81592592593</v>
      </c>
      <c r="DX102">
        <v>8.98770962962963</v>
      </c>
      <c r="DY102">
        <v>0.840584148148148</v>
      </c>
      <c r="DZ102">
        <v>0.811610074074074</v>
      </c>
      <c r="EA102">
        <v>4.41177185185185</v>
      </c>
      <c r="EB102">
        <v>3.91200074074074</v>
      </c>
      <c r="EC102">
        <v>2000.01296296296</v>
      </c>
      <c r="ED102">
        <v>0.980001333333333</v>
      </c>
      <c r="EE102">
        <v>0.0199985444444444</v>
      </c>
      <c r="EF102">
        <v>0</v>
      </c>
      <c r="EG102">
        <v>2.33345185185185</v>
      </c>
      <c r="EH102">
        <v>0</v>
      </c>
      <c r="EI102">
        <v>7265.1</v>
      </c>
      <c r="EJ102">
        <v>17300.2814814815</v>
      </c>
      <c r="EK102">
        <v>39.7196296296296</v>
      </c>
      <c r="EL102">
        <v>39.9811851851852</v>
      </c>
      <c r="EM102">
        <v>39.6246666666667</v>
      </c>
      <c r="EN102">
        <v>38.3885925925926</v>
      </c>
      <c r="EO102">
        <v>38.4117777777778</v>
      </c>
      <c r="EP102">
        <v>1960.01296296296</v>
      </c>
      <c r="EQ102">
        <v>40</v>
      </c>
      <c r="ER102">
        <v>0</v>
      </c>
      <c r="ES102">
        <v>1680982451.7</v>
      </c>
      <c r="ET102">
        <v>0</v>
      </c>
      <c r="EU102">
        <v>2.35953461538462</v>
      </c>
      <c r="EV102">
        <v>-0.073610249666269</v>
      </c>
      <c r="EW102">
        <v>-25.8697436304307</v>
      </c>
      <c r="EX102">
        <v>7265.09961538462</v>
      </c>
      <c r="EY102">
        <v>15</v>
      </c>
      <c r="EZ102">
        <v>0</v>
      </c>
      <c r="FA102" t="s">
        <v>409</v>
      </c>
      <c r="FB102">
        <v>1510803016.6</v>
      </c>
      <c r="FC102">
        <v>1510803015.6</v>
      </c>
      <c r="FD102">
        <v>0</v>
      </c>
      <c r="FE102">
        <v>-0.153</v>
      </c>
      <c r="FF102">
        <v>-0.016</v>
      </c>
      <c r="FG102">
        <v>6.925</v>
      </c>
      <c r="FH102">
        <v>0.526</v>
      </c>
      <c r="FI102">
        <v>420</v>
      </c>
      <c r="FJ102">
        <v>25</v>
      </c>
      <c r="FK102">
        <v>0.25</v>
      </c>
      <c r="FL102">
        <v>0.13</v>
      </c>
      <c r="FM102">
        <v>0.322589825</v>
      </c>
      <c r="FN102">
        <v>-0.0283382251407128</v>
      </c>
      <c r="FO102">
        <v>0.00302461387525333</v>
      </c>
      <c r="FP102">
        <v>1</v>
      </c>
      <c r="FQ102">
        <v>1</v>
      </c>
      <c r="FR102">
        <v>1</v>
      </c>
      <c r="FS102" t="s">
        <v>410</v>
      </c>
      <c r="FT102">
        <v>2.97397</v>
      </c>
      <c r="FU102">
        <v>2.75375</v>
      </c>
      <c r="FV102">
        <v>0.204045</v>
      </c>
      <c r="FW102">
        <v>0.207495</v>
      </c>
      <c r="FX102">
        <v>0.0518999</v>
      </c>
      <c r="FY102">
        <v>0.0510671</v>
      </c>
      <c r="FZ102">
        <v>30975.9</v>
      </c>
      <c r="GA102">
        <v>33649.8</v>
      </c>
      <c r="GB102">
        <v>35264.4</v>
      </c>
      <c r="GC102">
        <v>38505</v>
      </c>
      <c r="GD102">
        <v>47370.2</v>
      </c>
      <c r="GE102">
        <v>52732.8</v>
      </c>
      <c r="GF102">
        <v>55041.1</v>
      </c>
      <c r="GG102">
        <v>61700.9</v>
      </c>
      <c r="GH102">
        <v>1.99475</v>
      </c>
      <c r="GI102">
        <v>1.81152</v>
      </c>
      <c r="GJ102">
        <v>0.0619367</v>
      </c>
      <c r="GK102">
        <v>0</v>
      </c>
      <c r="GL102">
        <v>18.9585</v>
      </c>
      <c r="GM102">
        <v>999.9</v>
      </c>
      <c r="GN102">
        <v>40.996</v>
      </c>
      <c r="GO102">
        <v>30.726</v>
      </c>
      <c r="GP102">
        <v>20.1642</v>
      </c>
      <c r="GQ102">
        <v>56.5308</v>
      </c>
      <c r="GR102">
        <v>50.3045</v>
      </c>
      <c r="GS102">
        <v>1</v>
      </c>
      <c r="GT102">
        <v>-0.0780285</v>
      </c>
      <c r="GU102">
        <v>5.39758</v>
      </c>
      <c r="GV102">
        <v>20.0383</v>
      </c>
      <c r="GW102">
        <v>5.20231</v>
      </c>
      <c r="GX102">
        <v>12.0074</v>
      </c>
      <c r="GY102">
        <v>4.9756</v>
      </c>
      <c r="GZ102">
        <v>3.29295</v>
      </c>
      <c r="HA102">
        <v>9999</v>
      </c>
      <c r="HB102">
        <v>999.9</v>
      </c>
      <c r="HC102">
        <v>9999</v>
      </c>
      <c r="HD102">
        <v>9999</v>
      </c>
      <c r="HE102">
        <v>1.86315</v>
      </c>
      <c r="HF102">
        <v>1.86813</v>
      </c>
      <c r="HG102">
        <v>1.86788</v>
      </c>
      <c r="HH102">
        <v>1.86905</v>
      </c>
      <c r="HI102">
        <v>1.86988</v>
      </c>
      <c r="HJ102">
        <v>1.86592</v>
      </c>
      <c r="HK102">
        <v>1.86705</v>
      </c>
      <c r="HL102">
        <v>1.86838</v>
      </c>
      <c r="HM102">
        <v>5</v>
      </c>
      <c r="HN102">
        <v>0</v>
      </c>
      <c r="HO102">
        <v>0</v>
      </c>
      <c r="HP102">
        <v>0</v>
      </c>
      <c r="HQ102" t="s">
        <v>411</v>
      </c>
      <c r="HR102" t="s">
        <v>412</v>
      </c>
      <c r="HS102" t="s">
        <v>413</v>
      </c>
      <c r="HT102" t="s">
        <v>413</v>
      </c>
      <c r="HU102" t="s">
        <v>413</v>
      </c>
      <c r="HV102" t="s">
        <v>413</v>
      </c>
      <c r="HW102">
        <v>0</v>
      </c>
      <c r="HX102">
        <v>100</v>
      </c>
      <c r="HY102">
        <v>100</v>
      </c>
      <c r="HZ102">
        <v>12.51</v>
      </c>
      <c r="IA102">
        <v>-0.0067</v>
      </c>
      <c r="IB102">
        <v>4.20922237337541</v>
      </c>
      <c r="IC102">
        <v>0.00614860080401583</v>
      </c>
      <c r="ID102">
        <v>7.47005204250058e-07</v>
      </c>
      <c r="IE102">
        <v>-6.13614996760479e-10</v>
      </c>
      <c r="IF102">
        <v>0.00504884260515054</v>
      </c>
      <c r="IG102">
        <v>-0.0226463544028373</v>
      </c>
      <c r="IH102">
        <v>0.00259345603324487</v>
      </c>
      <c r="II102">
        <v>-3.18119573220187e-05</v>
      </c>
      <c r="IJ102">
        <v>-2</v>
      </c>
      <c r="IK102">
        <v>1777</v>
      </c>
      <c r="IL102">
        <v>0</v>
      </c>
      <c r="IM102">
        <v>26</v>
      </c>
      <c r="IN102">
        <v>-114.4</v>
      </c>
      <c r="IO102">
        <v>-114.3</v>
      </c>
      <c r="IP102">
        <v>2.72461</v>
      </c>
      <c r="IQ102">
        <v>2.60254</v>
      </c>
      <c r="IR102">
        <v>1.54785</v>
      </c>
      <c r="IS102">
        <v>2.30347</v>
      </c>
      <c r="IT102">
        <v>1.34644</v>
      </c>
      <c r="IU102">
        <v>2.323</v>
      </c>
      <c r="IV102">
        <v>34.2587</v>
      </c>
      <c r="IW102">
        <v>24.1926</v>
      </c>
      <c r="IX102">
        <v>18</v>
      </c>
      <c r="IY102">
        <v>501.275</v>
      </c>
      <c r="IZ102">
        <v>387.687</v>
      </c>
      <c r="JA102">
        <v>11.5086</v>
      </c>
      <c r="JB102">
        <v>25.9742</v>
      </c>
      <c r="JC102">
        <v>29.9989</v>
      </c>
      <c r="JD102">
        <v>26.0275</v>
      </c>
      <c r="JE102">
        <v>25.9811</v>
      </c>
      <c r="JF102">
        <v>54.6318</v>
      </c>
      <c r="JG102">
        <v>51.6106</v>
      </c>
      <c r="JH102">
        <v>0</v>
      </c>
      <c r="JI102">
        <v>11.7317</v>
      </c>
      <c r="JJ102">
        <v>1443.14</v>
      </c>
      <c r="JK102">
        <v>9.06162</v>
      </c>
      <c r="JL102">
        <v>102.163</v>
      </c>
      <c r="JM102">
        <v>102.74</v>
      </c>
    </row>
    <row r="103" spans="1:273">
      <c r="A103">
        <v>87</v>
      </c>
      <c r="B103">
        <v>1510796160</v>
      </c>
      <c r="C103">
        <v>521.900000095367</v>
      </c>
      <c r="D103" t="s">
        <v>584</v>
      </c>
      <c r="E103" t="s">
        <v>585</v>
      </c>
      <c r="F103">
        <v>5</v>
      </c>
      <c r="G103" t="s">
        <v>405</v>
      </c>
      <c r="H103" t="s">
        <v>406</v>
      </c>
      <c r="I103">
        <v>1510796152.23214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1442.37536633791</v>
      </c>
      <c r="AK103">
        <v>1421.18818181818</v>
      </c>
      <c r="AL103">
        <v>3.246844437989</v>
      </c>
      <c r="AM103">
        <v>64.0484108481649</v>
      </c>
      <c r="AN103">
        <f>(AP103 - AO103 + DI103*1E3/(8.314*(DK103+273.15)) * AR103/DH103 * AQ103) * DH103/(100*CV103) * 1000/(1000 - AP103)</f>
        <v>0</v>
      </c>
      <c r="AO103">
        <v>8.98455322863923</v>
      </c>
      <c r="AP103">
        <v>9.2981986060606</v>
      </c>
      <c r="AQ103">
        <v>-1.91638354154806e-05</v>
      </c>
      <c r="AR103">
        <v>108.117458872286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407</v>
      </c>
      <c r="AY103" t="s">
        <v>407</v>
      </c>
      <c r="AZ103">
        <v>0</v>
      </c>
      <c r="BA103">
        <v>0</v>
      </c>
      <c r="BB103">
        <f>1-AZ103/BA103</f>
        <v>0</v>
      </c>
      <c r="BC103">
        <v>0</v>
      </c>
      <c r="BD103" t="s">
        <v>407</v>
      </c>
      <c r="BE103" t="s">
        <v>407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407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2.96</v>
      </c>
      <c r="CW103">
        <v>0.5</v>
      </c>
      <c r="CX103" t="s">
        <v>408</v>
      </c>
      <c r="CY103">
        <v>2</v>
      </c>
      <c r="CZ103" t="b">
        <v>1</v>
      </c>
      <c r="DA103">
        <v>1510796152.23214</v>
      </c>
      <c r="DB103">
        <v>1384.11</v>
      </c>
      <c r="DC103">
        <v>1413.09107142857</v>
      </c>
      <c r="DD103">
        <v>9.30357571428571</v>
      </c>
      <c r="DE103">
        <v>8.9859825</v>
      </c>
      <c r="DF103">
        <v>1371.64607142857</v>
      </c>
      <c r="DG103">
        <v>9.31023964285714</v>
      </c>
      <c r="DH103">
        <v>500.067821428571</v>
      </c>
      <c r="DI103">
        <v>90.3024964285714</v>
      </c>
      <c r="DJ103">
        <v>0.099966825</v>
      </c>
      <c r="DK103">
        <v>18.5209678571429</v>
      </c>
      <c r="DL103">
        <v>19.9909571428571</v>
      </c>
      <c r="DM103">
        <v>999.9</v>
      </c>
      <c r="DN103">
        <v>0</v>
      </c>
      <c r="DO103">
        <v>0</v>
      </c>
      <c r="DP103">
        <v>9995.91428571429</v>
      </c>
      <c r="DQ103">
        <v>0</v>
      </c>
      <c r="DR103">
        <v>9.92953</v>
      </c>
      <c r="DS103">
        <v>-28.9800321428571</v>
      </c>
      <c r="DT103">
        <v>1397.10821428571</v>
      </c>
      <c r="DU103">
        <v>1425.90392857143</v>
      </c>
      <c r="DV103">
        <v>0.31759275</v>
      </c>
      <c r="DW103">
        <v>1413.09107142857</v>
      </c>
      <c r="DX103">
        <v>8.9859825</v>
      </c>
      <c r="DY103">
        <v>0.840136035714286</v>
      </c>
      <c r="DZ103">
        <v>0.811456607142857</v>
      </c>
      <c r="EA103">
        <v>4.40415857142857</v>
      </c>
      <c r="EB103">
        <v>3.9093125</v>
      </c>
      <c r="EC103">
        <v>2000.01071428571</v>
      </c>
      <c r="ED103">
        <v>0.980001107142857</v>
      </c>
      <c r="EE103">
        <v>0.0199987857142857</v>
      </c>
      <c r="EF103">
        <v>0</v>
      </c>
      <c r="EG103">
        <v>2.35016071428571</v>
      </c>
      <c r="EH103">
        <v>0</v>
      </c>
      <c r="EI103">
        <v>7263.32535714286</v>
      </c>
      <c r="EJ103">
        <v>17300.2535714286</v>
      </c>
      <c r="EK103">
        <v>39.6649285714286</v>
      </c>
      <c r="EL103">
        <v>39.9328214285714</v>
      </c>
      <c r="EM103">
        <v>39.5712142857143</v>
      </c>
      <c r="EN103">
        <v>38.3301428571429</v>
      </c>
      <c r="EO103">
        <v>38.3568571428571</v>
      </c>
      <c r="EP103">
        <v>1960.01071428571</v>
      </c>
      <c r="EQ103">
        <v>40</v>
      </c>
      <c r="ER103">
        <v>0</v>
      </c>
      <c r="ES103">
        <v>1680982456.5</v>
      </c>
      <c r="ET103">
        <v>0</v>
      </c>
      <c r="EU103">
        <v>2.36979615384615</v>
      </c>
      <c r="EV103">
        <v>0.203989760086449</v>
      </c>
      <c r="EW103">
        <v>-24.0717948569185</v>
      </c>
      <c r="EX103">
        <v>7263.28230769231</v>
      </c>
      <c r="EY103">
        <v>15</v>
      </c>
      <c r="EZ103">
        <v>0</v>
      </c>
      <c r="FA103" t="s">
        <v>409</v>
      </c>
      <c r="FB103">
        <v>1510803016.6</v>
      </c>
      <c r="FC103">
        <v>1510803015.6</v>
      </c>
      <c r="FD103">
        <v>0</v>
      </c>
      <c r="FE103">
        <v>-0.153</v>
      </c>
      <c r="FF103">
        <v>-0.016</v>
      </c>
      <c r="FG103">
        <v>6.925</v>
      </c>
      <c r="FH103">
        <v>0.526</v>
      </c>
      <c r="FI103">
        <v>420</v>
      </c>
      <c r="FJ103">
        <v>25</v>
      </c>
      <c r="FK103">
        <v>0.25</v>
      </c>
      <c r="FL103">
        <v>0.13</v>
      </c>
      <c r="FM103">
        <v>0.31982525</v>
      </c>
      <c r="FN103">
        <v>-0.0409752045028146</v>
      </c>
      <c r="FO103">
        <v>0.00408122148841496</v>
      </c>
      <c r="FP103">
        <v>1</v>
      </c>
      <c r="FQ103">
        <v>1</v>
      </c>
      <c r="FR103">
        <v>1</v>
      </c>
      <c r="FS103" t="s">
        <v>410</v>
      </c>
      <c r="FT103">
        <v>2.97399</v>
      </c>
      <c r="FU103">
        <v>2.75367</v>
      </c>
      <c r="FV103">
        <v>0.205478</v>
      </c>
      <c r="FW103">
        <v>0.208969</v>
      </c>
      <c r="FX103">
        <v>0.0518966</v>
      </c>
      <c r="FY103">
        <v>0.0510687</v>
      </c>
      <c r="FZ103">
        <v>30920.5</v>
      </c>
      <c r="GA103">
        <v>33587.6</v>
      </c>
      <c r="GB103">
        <v>35264.8</v>
      </c>
      <c r="GC103">
        <v>38505.4</v>
      </c>
      <c r="GD103">
        <v>47371.1</v>
      </c>
      <c r="GE103">
        <v>52733.7</v>
      </c>
      <c r="GF103">
        <v>55042</v>
      </c>
      <c r="GG103">
        <v>61702</v>
      </c>
      <c r="GH103">
        <v>1.99498</v>
      </c>
      <c r="GI103">
        <v>1.81162</v>
      </c>
      <c r="GJ103">
        <v>0.0617281</v>
      </c>
      <c r="GK103">
        <v>0</v>
      </c>
      <c r="GL103">
        <v>18.9567</v>
      </c>
      <c r="GM103">
        <v>999.9</v>
      </c>
      <c r="GN103">
        <v>40.996</v>
      </c>
      <c r="GO103">
        <v>30.726</v>
      </c>
      <c r="GP103">
        <v>20.1623</v>
      </c>
      <c r="GQ103">
        <v>56.5408</v>
      </c>
      <c r="GR103">
        <v>49.9079</v>
      </c>
      <c r="GS103">
        <v>1</v>
      </c>
      <c r="GT103">
        <v>-0.0822815</v>
      </c>
      <c r="GU103">
        <v>5.36771</v>
      </c>
      <c r="GV103">
        <v>20.0405</v>
      </c>
      <c r="GW103">
        <v>5.20202</v>
      </c>
      <c r="GX103">
        <v>12.0058</v>
      </c>
      <c r="GY103">
        <v>4.97535</v>
      </c>
      <c r="GZ103">
        <v>3.293</v>
      </c>
      <c r="HA103">
        <v>9999</v>
      </c>
      <c r="HB103">
        <v>999.9</v>
      </c>
      <c r="HC103">
        <v>9999</v>
      </c>
      <c r="HD103">
        <v>9999</v>
      </c>
      <c r="HE103">
        <v>1.86318</v>
      </c>
      <c r="HF103">
        <v>1.86813</v>
      </c>
      <c r="HG103">
        <v>1.86787</v>
      </c>
      <c r="HH103">
        <v>1.86904</v>
      </c>
      <c r="HI103">
        <v>1.86987</v>
      </c>
      <c r="HJ103">
        <v>1.86591</v>
      </c>
      <c r="HK103">
        <v>1.86706</v>
      </c>
      <c r="HL103">
        <v>1.86838</v>
      </c>
      <c r="HM103">
        <v>5</v>
      </c>
      <c r="HN103">
        <v>0</v>
      </c>
      <c r="HO103">
        <v>0</v>
      </c>
      <c r="HP103">
        <v>0</v>
      </c>
      <c r="HQ103" t="s">
        <v>411</v>
      </c>
      <c r="HR103" t="s">
        <v>412</v>
      </c>
      <c r="HS103" t="s">
        <v>413</v>
      </c>
      <c r="HT103" t="s">
        <v>413</v>
      </c>
      <c r="HU103" t="s">
        <v>413</v>
      </c>
      <c r="HV103" t="s">
        <v>413</v>
      </c>
      <c r="HW103">
        <v>0</v>
      </c>
      <c r="HX103">
        <v>100</v>
      </c>
      <c r="HY103">
        <v>100</v>
      </c>
      <c r="HZ103">
        <v>12.58</v>
      </c>
      <c r="IA103">
        <v>-0.0068</v>
      </c>
      <c r="IB103">
        <v>4.20922237337541</v>
      </c>
      <c r="IC103">
        <v>0.00614860080401583</v>
      </c>
      <c r="ID103">
        <v>7.47005204250058e-07</v>
      </c>
      <c r="IE103">
        <v>-6.13614996760479e-10</v>
      </c>
      <c r="IF103">
        <v>0.00504884260515054</v>
      </c>
      <c r="IG103">
        <v>-0.0226463544028373</v>
      </c>
      <c r="IH103">
        <v>0.00259345603324487</v>
      </c>
      <c r="II103">
        <v>-3.18119573220187e-05</v>
      </c>
      <c r="IJ103">
        <v>-2</v>
      </c>
      <c r="IK103">
        <v>1777</v>
      </c>
      <c r="IL103">
        <v>0</v>
      </c>
      <c r="IM103">
        <v>26</v>
      </c>
      <c r="IN103">
        <v>-114.3</v>
      </c>
      <c r="IO103">
        <v>-114.3</v>
      </c>
      <c r="IP103">
        <v>2.75269</v>
      </c>
      <c r="IQ103">
        <v>2.61108</v>
      </c>
      <c r="IR103">
        <v>1.54785</v>
      </c>
      <c r="IS103">
        <v>2.30347</v>
      </c>
      <c r="IT103">
        <v>1.34644</v>
      </c>
      <c r="IU103">
        <v>2.33887</v>
      </c>
      <c r="IV103">
        <v>34.2587</v>
      </c>
      <c r="IW103">
        <v>24.1751</v>
      </c>
      <c r="IX103">
        <v>18</v>
      </c>
      <c r="IY103">
        <v>501.406</v>
      </c>
      <c r="IZ103">
        <v>387.724</v>
      </c>
      <c r="JA103">
        <v>11.7017</v>
      </c>
      <c r="JB103">
        <v>25.9729</v>
      </c>
      <c r="JC103">
        <v>29.9976</v>
      </c>
      <c r="JD103">
        <v>26.0257</v>
      </c>
      <c r="JE103">
        <v>25.9788</v>
      </c>
      <c r="JF103">
        <v>55.1109</v>
      </c>
      <c r="JG103">
        <v>51.3386</v>
      </c>
      <c r="JH103">
        <v>0</v>
      </c>
      <c r="JI103">
        <v>11.7409</v>
      </c>
      <c r="JJ103">
        <v>1456.7</v>
      </c>
      <c r="JK103">
        <v>9.07243</v>
      </c>
      <c r="JL103">
        <v>102.164</v>
      </c>
      <c r="JM103">
        <v>102.742</v>
      </c>
    </row>
    <row r="104" spans="1:273">
      <c r="A104">
        <v>88</v>
      </c>
      <c r="B104">
        <v>1510796165</v>
      </c>
      <c r="C104">
        <v>526.900000095367</v>
      </c>
      <c r="D104" t="s">
        <v>586</v>
      </c>
      <c r="E104" t="s">
        <v>587</v>
      </c>
      <c r="F104">
        <v>5</v>
      </c>
      <c r="G104" t="s">
        <v>405</v>
      </c>
      <c r="H104" t="s">
        <v>406</v>
      </c>
      <c r="I104">
        <v>1510796157.5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1460.2401004551</v>
      </c>
      <c r="AK104">
        <v>1438.20321212121</v>
      </c>
      <c r="AL104">
        <v>3.43191544347438</v>
      </c>
      <c r="AM104">
        <v>64.0484108481649</v>
      </c>
      <c r="AN104">
        <f>(AP104 - AO104 + DI104*1E3/(8.314*(DK104+273.15)) * AR104/DH104 * AQ104) * DH104/(100*CV104) * 1000/(1000 - AP104)</f>
        <v>0</v>
      </c>
      <c r="AO104">
        <v>8.99956985841382</v>
      </c>
      <c r="AP104">
        <v>9.30288096969697</v>
      </c>
      <c r="AQ104">
        <v>3.89734186380461e-05</v>
      </c>
      <c r="AR104">
        <v>108.117458872286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407</v>
      </c>
      <c r="AY104" t="s">
        <v>407</v>
      </c>
      <c r="AZ104">
        <v>0</v>
      </c>
      <c r="BA104">
        <v>0</v>
      </c>
      <c r="BB104">
        <f>1-AZ104/BA104</f>
        <v>0</v>
      </c>
      <c r="BC104">
        <v>0</v>
      </c>
      <c r="BD104" t="s">
        <v>407</v>
      </c>
      <c r="BE104" t="s">
        <v>407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407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2.96</v>
      </c>
      <c r="CW104">
        <v>0.5</v>
      </c>
      <c r="CX104" t="s">
        <v>408</v>
      </c>
      <c r="CY104">
        <v>2</v>
      </c>
      <c r="CZ104" t="b">
        <v>1</v>
      </c>
      <c r="DA104">
        <v>1510796157.5</v>
      </c>
      <c r="DB104">
        <v>1401.57222222222</v>
      </c>
      <c r="DC104">
        <v>1430.60407407407</v>
      </c>
      <c r="DD104">
        <v>9.30051333333333</v>
      </c>
      <c r="DE104">
        <v>8.98996925925926</v>
      </c>
      <c r="DF104">
        <v>1389.02555555556</v>
      </c>
      <c r="DG104">
        <v>9.30722962962963</v>
      </c>
      <c r="DH104">
        <v>500.064296296296</v>
      </c>
      <c r="DI104">
        <v>90.3025925925926</v>
      </c>
      <c r="DJ104">
        <v>0.0999323259259259</v>
      </c>
      <c r="DK104">
        <v>18.5161814814815</v>
      </c>
      <c r="DL104">
        <v>19.9815814814815</v>
      </c>
      <c r="DM104">
        <v>999.9</v>
      </c>
      <c r="DN104">
        <v>0</v>
      </c>
      <c r="DO104">
        <v>0</v>
      </c>
      <c r="DP104">
        <v>9995.94666666667</v>
      </c>
      <c r="DQ104">
        <v>0</v>
      </c>
      <c r="DR104">
        <v>9.92953</v>
      </c>
      <c r="DS104">
        <v>-29.0313148148148</v>
      </c>
      <c r="DT104">
        <v>1414.72962962963</v>
      </c>
      <c r="DU104">
        <v>1443.58074074074</v>
      </c>
      <c r="DV104">
        <v>0.310544185185185</v>
      </c>
      <c r="DW104">
        <v>1430.60407407407</v>
      </c>
      <c r="DX104">
        <v>8.98996925925926</v>
      </c>
      <c r="DY104">
        <v>0.839860444444444</v>
      </c>
      <c r="DZ104">
        <v>0.811817444444444</v>
      </c>
      <c r="EA104">
        <v>4.39947518518519</v>
      </c>
      <c r="EB104">
        <v>3.91562777777778</v>
      </c>
      <c r="EC104">
        <v>2000.0162962963</v>
      </c>
      <c r="ED104">
        <v>0.980000888888889</v>
      </c>
      <c r="EE104">
        <v>0.0199990185185185</v>
      </c>
      <c r="EF104">
        <v>0</v>
      </c>
      <c r="EG104">
        <v>2.28974444444444</v>
      </c>
      <c r="EH104">
        <v>0</v>
      </c>
      <c r="EI104">
        <v>7261.08666666667</v>
      </c>
      <c r="EJ104">
        <v>17300.2962962963</v>
      </c>
      <c r="EK104">
        <v>39.6038888888889</v>
      </c>
      <c r="EL104">
        <v>39.884</v>
      </c>
      <c r="EM104">
        <v>39.5089259259259</v>
      </c>
      <c r="EN104">
        <v>38.2635925925926</v>
      </c>
      <c r="EO104">
        <v>38.2984444444444</v>
      </c>
      <c r="EP104">
        <v>1960.0162962963</v>
      </c>
      <c r="EQ104">
        <v>40</v>
      </c>
      <c r="ER104">
        <v>0</v>
      </c>
      <c r="ES104">
        <v>1680982461.9</v>
      </c>
      <c r="ET104">
        <v>0</v>
      </c>
      <c r="EU104">
        <v>2.295484</v>
      </c>
      <c r="EV104">
        <v>-1.0233230673181</v>
      </c>
      <c r="EW104">
        <v>-20.2653845776248</v>
      </c>
      <c r="EX104">
        <v>7260.9376</v>
      </c>
      <c r="EY104">
        <v>15</v>
      </c>
      <c r="EZ104">
        <v>0</v>
      </c>
      <c r="FA104" t="s">
        <v>409</v>
      </c>
      <c r="FB104">
        <v>1510803016.6</v>
      </c>
      <c r="FC104">
        <v>1510803015.6</v>
      </c>
      <c r="FD104">
        <v>0</v>
      </c>
      <c r="FE104">
        <v>-0.153</v>
      </c>
      <c r="FF104">
        <v>-0.016</v>
      </c>
      <c r="FG104">
        <v>6.925</v>
      </c>
      <c r="FH104">
        <v>0.526</v>
      </c>
      <c r="FI104">
        <v>420</v>
      </c>
      <c r="FJ104">
        <v>25</v>
      </c>
      <c r="FK104">
        <v>0.25</v>
      </c>
      <c r="FL104">
        <v>0.13</v>
      </c>
      <c r="FM104">
        <v>0.31358835</v>
      </c>
      <c r="FN104">
        <v>-0.0775510469043162</v>
      </c>
      <c r="FO104">
        <v>0.00874179317860472</v>
      </c>
      <c r="FP104">
        <v>1</v>
      </c>
      <c r="FQ104">
        <v>1</v>
      </c>
      <c r="FR104">
        <v>1</v>
      </c>
      <c r="FS104" t="s">
        <v>410</v>
      </c>
      <c r="FT104">
        <v>2.974</v>
      </c>
      <c r="FU104">
        <v>2.75387</v>
      </c>
      <c r="FV104">
        <v>0.206957</v>
      </c>
      <c r="FW104">
        <v>0.210369</v>
      </c>
      <c r="FX104">
        <v>0.0519211</v>
      </c>
      <c r="FY104">
        <v>0.0512089</v>
      </c>
      <c r="FZ104">
        <v>30863.4</v>
      </c>
      <c r="GA104">
        <v>33529.1</v>
      </c>
      <c r="GB104">
        <v>35265.3</v>
      </c>
      <c r="GC104">
        <v>38506.3</v>
      </c>
      <c r="GD104">
        <v>47370.6</v>
      </c>
      <c r="GE104">
        <v>52726.9</v>
      </c>
      <c r="GF104">
        <v>55042.8</v>
      </c>
      <c r="GG104">
        <v>61703.2</v>
      </c>
      <c r="GH104">
        <v>1.9949</v>
      </c>
      <c r="GI104">
        <v>1.81162</v>
      </c>
      <c r="GJ104">
        <v>0.0616685</v>
      </c>
      <c r="GK104">
        <v>0</v>
      </c>
      <c r="GL104">
        <v>18.956</v>
      </c>
      <c r="GM104">
        <v>999.9</v>
      </c>
      <c r="GN104">
        <v>40.972</v>
      </c>
      <c r="GO104">
        <v>30.726</v>
      </c>
      <c r="GP104">
        <v>20.1529</v>
      </c>
      <c r="GQ104">
        <v>56.3108</v>
      </c>
      <c r="GR104">
        <v>50.3245</v>
      </c>
      <c r="GS104">
        <v>1</v>
      </c>
      <c r="GT104">
        <v>-0.0813338</v>
      </c>
      <c r="GU104">
        <v>5.55416</v>
      </c>
      <c r="GV104">
        <v>20.0346</v>
      </c>
      <c r="GW104">
        <v>5.19977</v>
      </c>
      <c r="GX104">
        <v>12.0074</v>
      </c>
      <c r="GY104">
        <v>4.97565</v>
      </c>
      <c r="GZ104">
        <v>3.293</v>
      </c>
      <c r="HA104">
        <v>9999</v>
      </c>
      <c r="HB104">
        <v>999.9</v>
      </c>
      <c r="HC104">
        <v>9999</v>
      </c>
      <c r="HD104">
        <v>9999</v>
      </c>
      <c r="HE104">
        <v>1.8632</v>
      </c>
      <c r="HF104">
        <v>1.86813</v>
      </c>
      <c r="HG104">
        <v>1.86788</v>
      </c>
      <c r="HH104">
        <v>1.86905</v>
      </c>
      <c r="HI104">
        <v>1.86989</v>
      </c>
      <c r="HJ104">
        <v>1.86594</v>
      </c>
      <c r="HK104">
        <v>1.86706</v>
      </c>
      <c r="HL104">
        <v>1.8684</v>
      </c>
      <c r="HM104">
        <v>5</v>
      </c>
      <c r="HN104">
        <v>0</v>
      </c>
      <c r="HO104">
        <v>0</v>
      </c>
      <c r="HP104">
        <v>0</v>
      </c>
      <c r="HQ104" t="s">
        <v>411</v>
      </c>
      <c r="HR104" t="s">
        <v>412</v>
      </c>
      <c r="HS104" t="s">
        <v>413</v>
      </c>
      <c r="HT104" t="s">
        <v>413</v>
      </c>
      <c r="HU104" t="s">
        <v>413</v>
      </c>
      <c r="HV104" t="s">
        <v>413</v>
      </c>
      <c r="HW104">
        <v>0</v>
      </c>
      <c r="HX104">
        <v>100</v>
      </c>
      <c r="HY104">
        <v>100</v>
      </c>
      <c r="HZ104">
        <v>12.66</v>
      </c>
      <c r="IA104">
        <v>-0.0067</v>
      </c>
      <c r="IB104">
        <v>4.20922237337541</v>
      </c>
      <c r="IC104">
        <v>0.00614860080401583</v>
      </c>
      <c r="ID104">
        <v>7.47005204250058e-07</v>
      </c>
      <c r="IE104">
        <v>-6.13614996760479e-10</v>
      </c>
      <c r="IF104">
        <v>0.00504884260515054</v>
      </c>
      <c r="IG104">
        <v>-0.0226463544028373</v>
      </c>
      <c r="IH104">
        <v>0.00259345603324487</v>
      </c>
      <c r="II104">
        <v>-3.18119573220187e-05</v>
      </c>
      <c r="IJ104">
        <v>-2</v>
      </c>
      <c r="IK104">
        <v>1777</v>
      </c>
      <c r="IL104">
        <v>0</v>
      </c>
      <c r="IM104">
        <v>26</v>
      </c>
      <c r="IN104">
        <v>-114.2</v>
      </c>
      <c r="IO104">
        <v>-114.2</v>
      </c>
      <c r="IP104">
        <v>2.77588</v>
      </c>
      <c r="IQ104">
        <v>2.60376</v>
      </c>
      <c r="IR104">
        <v>1.54785</v>
      </c>
      <c r="IS104">
        <v>2.30347</v>
      </c>
      <c r="IT104">
        <v>1.34644</v>
      </c>
      <c r="IU104">
        <v>2.42432</v>
      </c>
      <c r="IV104">
        <v>34.2587</v>
      </c>
      <c r="IW104">
        <v>24.1838</v>
      </c>
      <c r="IX104">
        <v>18</v>
      </c>
      <c r="IY104">
        <v>501.343</v>
      </c>
      <c r="IZ104">
        <v>387.714</v>
      </c>
      <c r="JA104">
        <v>11.7611</v>
      </c>
      <c r="JB104">
        <v>25.9713</v>
      </c>
      <c r="JC104">
        <v>29.9997</v>
      </c>
      <c r="JD104">
        <v>26.0242</v>
      </c>
      <c r="JE104">
        <v>25.9773</v>
      </c>
      <c r="JF104">
        <v>55.6477</v>
      </c>
      <c r="JG104">
        <v>51.3386</v>
      </c>
      <c r="JH104">
        <v>0</v>
      </c>
      <c r="JI104">
        <v>11.7555</v>
      </c>
      <c r="JJ104">
        <v>1476.88</v>
      </c>
      <c r="JK104">
        <v>9.07801</v>
      </c>
      <c r="JL104">
        <v>102.166</v>
      </c>
      <c r="JM104">
        <v>102.744</v>
      </c>
    </row>
    <row r="105" spans="1:273">
      <c r="A105">
        <v>89</v>
      </c>
      <c r="B105">
        <v>1510796170</v>
      </c>
      <c r="C105">
        <v>531.900000095367</v>
      </c>
      <c r="D105" t="s">
        <v>588</v>
      </c>
      <c r="E105" t="s">
        <v>589</v>
      </c>
      <c r="F105">
        <v>5</v>
      </c>
      <c r="G105" t="s">
        <v>405</v>
      </c>
      <c r="H105" t="s">
        <v>406</v>
      </c>
      <c r="I105">
        <v>1510796162.21429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1476.43314917368</v>
      </c>
      <c r="AK105">
        <v>1454.82103030303</v>
      </c>
      <c r="AL105">
        <v>3.34970899334389</v>
      </c>
      <c r="AM105">
        <v>64.0484108481649</v>
      </c>
      <c r="AN105">
        <f>(AP105 - AO105 + DI105*1E3/(8.314*(DK105+273.15)) * AR105/DH105 * AQ105) * DH105/(100*CV105) * 1000/(1000 - AP105)</f>
        <v>0</v>
      </c>
      <c r="AO105">
        <v>9.01728184287626</v>
      </c>
      <c r="AP105">
        <v>9.31097296969696</v>
      </c>
      <c r="AQ105">
        <v>8.69740989279715e-05</v>
      </c>
      <c r="AR105">
        <v>108.117458872286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407</v>
      </c>
      <c r="AY105" t="s">
        <v>407</v>
      </c>
      <c r="AZ105">
        <v>0</v>
      </c>
      <c r="BA105">
        <v>0</v>
      </c>
      <c r="BB105">
        <f>1-AZ105/BA105</f>
        <v>0</v>
      </c>
      <c r="BC105">
        <v>0</v>
      </c>
      <c r="BD105" t="s">
        <v>407</v>
      </c>
      <c r="BE105" t="s">
        <v>407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407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2.96</v>
      </c>
      <c r="CW105">
        <v>0.5</v>
      </c>
      <c r="CX105" t="s">
        <v>408</v>
      </c>
      <c r="CY105">
        <v>2</v>
      </c>
      <c r="CZ105" t="b">
        <v>1</v>
      </c>
      <c r="DA105">
        <v>1510796162.21429</v>
      </c>
      <c r="DB105">
        <v>1417.1275</v>
      </c>
      <c r="DC105">
        <v>1446.17928571429</v>
      </c>
      <c r="DD105">
        <v>9.30245428571429</v>
      </c>
      <c r="DE105">
        <v>8.9999425</v>
      </c>
      <c r="DF105">
        <v>1404.50892857143</v>
      </c>
      <c r="DG105">
        <v>9.3091375</v>
      </c>
      <c r="DH105">
        <v>500.068642857143</v>
      </c>
      <c r="DI105">
        <v>90.3027035714286</v>
      </c>
      <c r="DJ105">
        <v>0.0999829214285714</v>
      </c>
      <c r="DK105">
        <v>18.5154964285714</v>
      </c>
      <c r="DL105">
        <v>19.9802535714286</v>
      </c>
      <c r="DM105">
        <v>999.9</v>
      </c>
      <c r="DN105">
        <v>0</v>
      </c>
      <c r="DO105">
        <v>0</v>
      </c>
      <c r="DP105">
        <v>9995.62178571429</v>
      </c>
      <c r="DQ105">
        <v>0</v>
      </c>
      <c r="DR105">
        <v>9.92953</v>
      </c>
      <c r="DS105">
        <v>-29.0507392857143</v>
      </c>
      <c r="DT105">
        <v>1430.43357142857</v>
      </c>
      <c r="DU105">
        <v>1459.31107142857</v>
      </c>
      <c r="DV105">
        <v>0.302511964285714</v>
      </c>
      <c r="DW105">
        <v>1446.17928571429</v>
      </c>
      <c r="DX105">
        <v>8.9999425</v>
      </c>
      <c r="DY105">
        <v>0.840036785714286</v>
      </c>
      <c r="DZ105">
        <v>0.812719107142857</v>
      </c>
      <c r="EA105">
        <v>4.40247035714286</v>
      </c>
      <c r="EB105">
        <v>3.93140178571429</v>
      </c>
      <c r="EC105">
        <v>2000.03357142857</v>
      </c>
      <c r="ED105">
        <v>0.980000464285714</v>
      </c>
      <c r="EE105">
        <v>0.0199994714285714</v>
      </c>
      <c r="EF105">
        <v>0</v>
      </c>
      <c r="EG105">
        <v>2.29434285714286</v>
      </c>
      <c r="EH105">
        <v>0</v>
      </c>
      <c r="EI105">
        <v>7259.49107142857</v>
      </c>
      <c r="EJ105">
        <v>17300.4428571429</v>
      </c>
      <c r="EK105">
        <v>39.5489285714286</v>
      </c>
      <c r="EL105">
        <v>39.8435</v>
      </c>
      <c r="EM105">
        <v>39.464</v>
      </c>
      <c r="EN105">
        <v>38.2095714285714</v>
      </c>
      <c r="EO105">
        <v>38.24975</v>
      </c>
      <c r="EP105">
        <v>1960.03285714286</v>
      </c>
      <c r="EQ105">
        <v>40.0007142857143</v>
      </c>
      <c r="ER105">
        <v>0</v>
      </c>
      <c r="ES105">
        <v>1680982466.7</v>
      </c>
      <c r="ET105">
        <v>0</v>
      </c>
      <c r="EU105">
        <v>2.305732</v>
      </c>
      <c r="EV105">
        <v>-0.360230764425718</v>
      </c>
      <c r="EW105">
        <v>-24.2476923068255</v>
      </c>
      <c r="EX105">
        <v>7259.2628</v>
      </c>
      <c r="EY105">
        <v>15</v>
      </c>
      <c r="EZ105">
        <v>0</v>
      </c>
      <c r="FA105" t="s">
        <v>409</v>
      </c>
      <c r="FB105">
        <v>1510803016.6</v>
      </c>
      <c r="FC105">
        <v>1510803015.6</v>
      </c>
      <c r="FD105">
        <v>0</v>
      </c>
      <c r="FE105">
        <v>-0.153</v>
      </c>
      <c r="FF105">
        <v>-0.016</v>
      </c>
      <c r="FG105">
        <v>6.925</v>
      </c>
      <c r="FH105">
        <v>0.526</v>
      </c>
      <c r="FI105">
        <v>420</v>
      </c>
      <c r="FJ105">
        <v>25</v>
      </c>
      <c r="FK105">
        <v>0.25</v>
      </c>
      <c r="FL105">
        <v>0.13</v>
      </c>
      <c r="FM105">
        <v>0.307468875</v>
      </c>
      <c r="FN105">
        <v>-0.106151538461539</v>
      </c>
      <c r="FO105">
        <v>0.0112982095842383</v>
      </c>
      <c r="FP105">
        <v>1</v>
      </c>
      <c r="FQ105">
        <v>1</v>
      </c>
      <c r="FR105">
        <v>1</v>
      </c>
      <c r="FS105" t="s">
        <v>410</v>
      </c>
      <c r="FT105">
        <v>2.97403</v>
      </c>
      <c r="FU105">
        <v>2.75395</v>
      </c>
      <c r="FV105">
        <v>0.208395</v>
      </c>
      <c r="FW105">
        <v>0.211866</v>
      </c>
      <c r="FX105">
        <v>0.0519483</v>
      </c>
      <c r="FY105">
        <v>0.0512127</v>
      </c>
      <c r="FZ105">
        <v>30807.6</v>
      </c>
      <c r="GA105">
        <v>33465.3</v>
      </c>
      <c r="GB105">
        <v>35265.3</v>
      </c>
      <c r="GC105">
        <v>38506</v>
      </c>
      <c r="GD105">
        <v>47369.3</v>
      </c>
      <c r="GE105">
        <v>52726.8</v>
      </c>
      <c r="GF105">
        <v>55042.9</v>
      </c>
      <c r="GG105">
        <v>61703.3</v>
      </c>
      <c r="GH105">
        <v>1.9949</v>
      </c>
      <c r="GI105">
        <v>1.81175</v>
      </c>
      <c r="GJ105">
        <v>0.0619367</v>
      </c>
      <c r="GK105">
        <v>0</v>
      </c>
      <c r="GL105">
        <v>18.9562</v>
      </c>
      <c r="GM105">
        <v>999.9</v>
      </c>
      <c r="GN105">
        <v>40.972</v>
      </c>
      <c r="GO105">
        <v>30.726</v>
      </c>
      <c r="GP105">
        <v>20.1526</v>
      </c>
      <c r="GQ105">
        <v>56.5008</v>
      </c>
      <c r="GR105">
        <v>50.4167</v>
      </c>
      <c r="GS105">
        <v>1</v>
      </c>
      <c r="GT105">
        <v>-0.0807444</v>
      </c>
      <c r="GU105">
        <v>5.68779</v>
      </c>
      <c r="GV105">
        <v>20.0299</v>
      </c>
      <c r="GW105">
        <v>5.19917</v>
      </c>
      <c r="GX105">
        <v>12.0071</v>
      </c>
      <c r="GY105">
        <v>4.97545</v>
      </c>
      <c r="GZ105">
        <v>3.2929</v>
      </c>
      <c r="HA105">
        <v>9999</v>
      </c>
      <c r="HB105">
        <v>999.9</v>
      </c>
      <c r="HC105">
        <v>9999</v>
      </c>
      <c r="HD105">
        <v>9999</v>
      </c>
      <c r="HE105">
        <v>1.86317</v>
      </c>
      <c r="HF105">
        <v>1.86813</v>
      </c>
      <c r="HG105">
        <v>1.86787</v>
      </c>
      <c r="HH105">
        <v>1.86904</v>
      </c>
      <c r="HI105">
        <v>1.86984</v>
      </c>
      <c r="HJ105">
        <v>1.86592</v>
      </c>
      <c r="HK105">
        <v>1.86706</v>
      </c>
      <c r="HL105">
        <v>1.86834</v>
      </c>
      <c r="HM105">
        <v>5</v>
      </c>
      <c r="HN105">
        <v>0</v>
      </c>
      <c r="HO105">
        <v>0</v>
      </c>
      <c r="HP105">
        <v>0</v>
      </c>
      <c r="HQ105" t="s">
        <v>411</v>
      </c>
      <c r="HR105" t="s">
        <v>412</v>
      </c>
      <c r="HS105" t="s">
        <v>413</v>
      </c>
      <c r="HT105" t="s">
        <v>413</v>
      </c>
      <c r="HU105" t="s">
        <v>413</v>
      </c>
      <c r="HV105" t="s">
        <v>413</v>
      </c>
      <c r="HW105">
        <v>0</v>
      </c>
      <c r="HX105">
        <v>100</v>
      </c>
      <c r="HY105">
        <v>100</v>
      </c>
      <c r="HZ105">
        <v>12.74</v>
      </c>
      <c r="IA105">
        <v>-0.0066</v>
      </c>
      <c r="IB105">
        <v>4.20922237337541</v>
      </c>
      <c r="IC105">
        <v>0.00614860080401583</v>
      </c>
      <c r="ID105">
        <v>7.47005204250058e-07</v>
      </c>
      <c r="IE105">
        <v>-6.13614996760479e-10</v>
      </c>
      <c r="IF105">
        <v>0.00504884260515054</v>
      </c>
      <c r="IG105">
        <v>-0.0226463544028373</v>
      </c>
      <c r="IH105">
        <v>0.00259345603324487</v>
      </c>
      <c r="II105">
        <v>-3.18119573220187e-05</v>
      </c>
      <c r="IJ105">
        <v>-2</v>
      </c>
      <c r="IK105">
        <v>1777</v>
      </c>
      <c r="IL105">
        <v>0</v>
      </c>
      <c r="IM105">
        <v>26</v>
      </c>
      <c r="IN105">
        <v>-114.1</v>
      </c>
      <c r="IO105">
        <v>-114.1</v>
      </c>
      <c r="IP105">
        <v>2.80273</v>
      </c>
      <c r="IQ105">
        <v>2.59644</v>
      </c>
      <c r="IR105">
        <v>1.54785</v>
      </c>
      <c r="IS105">
        <v>2.30347</v>
      </c>
      <c r="IT105">
        <v>1.34644</v>
      </c>
      <c r="IU105">
        <v>2.4231</v>
      </c>
      <c r="IV105">
        <v>34.2587</v>
      </c>
      <c r="IW105">
        <v>24.1838</v>
      </c>
      <c r="IX105">
        <v>18</v>
      </c>
      <c r="IY105">
        <v>501.326</v>
      </c>
      <c r="IZ105">
        <v>387.765</v>
      </c>
      <c r="JA105">
        <v>11.7871</v>
      </c>
      <c r="JB105">
        <v>25.9702</v>
      </c>
      <c r="JC105">
        <v>30.0003</v>
      </c>
      <c r="JD105">
        <v>26.0224</v>
      </c>
      <c r="JE105">
        <v>25.975</v>
      </c>
      <c r="JF105">
        <v>56.1222</v>
      </c>
      <c r="JG105">
        <v>51.3386</v>
      </c>
      <c r="JH105">
        <v>0</v>
      </c>
      <c r="JI105">
        <v>11.7719</v>
      </c>
      <c r="JJ105">
        <v>1490.3</v>
      </c>
      <c r="JK105">
        <v>9.08673</v>
      </c>
      <c r="JL105">
        <v>102.166</v>
      </c>
      <c r="JM105">
        <v>102.744</v>
      </c>
    </row>
    <row r="106" spans="1:273">
      <c r="A106">
        <v>90</v>
      </c>
      <c r="B106">
        <v>1510796175</v>
      </c>
      <c r="C106">
        <v>536.900000095367</v>
      </c>
      <c r="D106" t="s">
        <v>590</v>
      </c>
      <c r="E106" t="s">
        <v>591</v>
      </c>
      <c r="F106">
        <v>5</v>
      </c>
      <c r="G106" t="s">
        <v>405</v>
      </c>
      <c r="H106" t="s">
        <v>406</v>
      </c>
      <c r="I106">
        <v>1510796167.5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1493.82502962088</v>
      </c>
      <c r="AK106">
        <v>1471.92921212121</v>
      </c>
      <c r="AL106">
        <v>3.4182649350124</v>
      </c>
      <c r="AM106">
        <v>64.0484108481649</v>
      </c>
      <c r="AN106">
        <f>(AP106 - AO106 + DI106*1E3/(8.314*(DK106+273.15)) * AR106/DH106 * AQ106) * DH106/(100*CV106) * 1000/(1000 - AP106)</f>
        <v>0</v>
      </c>
      <c r="AO106">
        <v>9.01769912979037</v>
      </c>
      <c r="AP106">
        <v>9.30895715151515</v>
      </c>
      <c r="AQ106">
        <v>-2.01381954115217e-05</v>
      </c>
      <c r="AR106">
        <v>108.117458872286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407</v>
      </c>
      <c r="AY106" t="s">
        <v>407</v>
      </c>
      <c r="AZ106">
        <v>0</v>
      </c>
      <c r="BA106">
        <v>0</v>
      </c>
      <c r="BB106">
        <f>1-AZ106/BA106</f>
        <v>0</v>
      </c>
      <c r="BC106">
        <v>0</v>
      </c>
      <c r="BD106" t="s">
        <v>407</v>
      </c>
      <c r="BE106" t="s">
        <v>407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407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2.96</v>
      </c>
      <c r="CW106">
        <v>0.5</v>
      </c>
      <c r="CX106" t="s">
        <v>408</v>
      </c>
      <c r="CY106">
        <v>2</v>
      </c>
      <c r="CZ106" t="b">
        <v>1</v>
      </c>
      <c r="DA106">
        <v>1510796167.5</v>
      </c>
      <c r="DB106">
        <v>1434.70222222222</v>
      </c>
      <c r="DC106">
        <v>1464.04592592593</v>
      </c>
      <c r="DD106">
        <v>9.30640111111111</v>
      </c>
      <c r="DE106">
        <v>9.01163740740741</v>
      </c>
      <c r="DF106">
        <v>1422.00333333333</v>
      </c>
      <c r="DG106">
        <v>9.31301814814815</v>
      </c>
      <c r="DH106">
        <v>500.070222222222</v>
      </c>
      <c r="DI106">
        <v>90.3028074074074</v>
      </c>
      <c r="DJ106">
        <v>0.0999852925925926</v>
      </c>
      <c r="DK106">
        <v>18.5172185185185</v>
      </c>
      <c r="DL106">
        <v>19.9822888888889</v>
      </c>
      <c r="DM106">
        <v>999.9</v>
      </c>
      <c r="DN106">
        <v>0</v>
      </c>
      <c r="DO106">
        <v>0</v>
      </c>
      <c r="DP106">
        <v>9998.37777777778</v>
      </c>
      <c r="DQ106">
        <v>0</v>
      </c>
      <c r="DR106">
        <v>9.92953</v>
      </c>
      <c r="DS106">
        <v>-29.3433555555556</v>
      </c>
      <c r="DT106">
        <v>1448.17925925926</v>
      </c>
      <c r="DU106">
        <v>1477.35740740741</v>
      </c>
      <c r="DV106">
        <v>0.294764333333333</v>
      </c>
      <c r="DW106">
        <v>1464.04592592593</v>
      </c>
      <c r="DX106">
        <v>9.01163740740741</v>
      </c>
      <c r="DY106">
        <v>0.840394185185185</v>
      </c>
      <c r="DZ106">
        <v>0.813776111111111</v>
      </c>
      <c r="EA106">
        <v>4.40854407407407</v>
      </c>
      <c r="EB106">
        <v>3.9498962962963</v>
      </c>
      <c r="EC106">
        <v>2000.04037037037</v>
      </c>
      <c r="ED106">
        <v>0.980000111111111</v>
      </c>
      <c r="EE106">
        <v>0.0199998481481482</v>
      </c>
      <c r="EF106">
        <v>0</v>
      </c>
      <c r="EG106">
        <v>2.31078888888889</v>
      </c>
      <c r="EH106">
        <v>0</v>
      </c>
      <c r="EI106">
        <v>7257.14185185185</v>
      </c>
      <c r="EJ106">
        <v>17300.4962962963</v>
      </c>
      <c r="EK106">
        <v>39.4904444444444</v>
      </c>
      <c r="EL106">
        <v>39.7983703703704</v>
      </c>
      <c r="EM106">
        <v>39.4117777777778</v>
      </c>
      <c r="EN106">
        <v>38.1478518518518</v>
      </c>
      <c r="EO106">
        <v>38.2057777777778</v>
      </c>
      <c r="EP106">
        <v>1960.03962962963</v>
      </c>
      <c r="EQ106">
        <v>40.0007407407407</v>
      </c>
      <c r="ER106">
        <v>0</v>
      </c>
      <c r="ES106">
        <v>1680982471.5</v>
      </c>
      <c r="ET106">
        <v>0</v>
      </c>
      <c r="EU106">
        <v>2.291904</v>
      </c>
      <c r="EV106">
        <v>0.974076929580614</v>
      </c>
      <c r="EW106">
        <v>-27.7692307328563</v>
      </c>
      <c r="EX106">
        <v>7257.0812</v>
      </c>
      <c r="EY106">
        <v>15</v>
      </c>
      <c r="EZ106">
        <v>0</v>
      </c>
      <c r="FA106" t="s">
        <v>409</v>
      </c>
      <c r="FB106">
        <v>1510803016.6</v>
      </c>
      <c r="FC106">
        <v>1510803015.6</v>
      </c>
      <c r="FD106">
        <v>0</v>
      </c>
      <c r="FE106">
        <v>-0.153</v>
      </c>
      <c r="FF106">
        <v>-0.016</v>
      </c>
      <c r="FG106">
        <v>6.925</v>
      </c>
      <c r="FH106">
        <v>0.526</v>
      </c>
      <c r="FI106">
        <v>420</v>
      </c>
      <c r="FJ106">
        <v>25</v>
      </c>
      <c r="FK106">
        <v>0.25</v>
      </c>
      <c r="FL106">
        <v>0.13</v>
      </c>
      <c r="FM106">
        <v>0.299858375</v>
      </c>
      <c r="FN106">
        <v>-0.0901298048780492</v>
      </c>
      <c r="FO106">
        <v>0.0102612278424356</v>
      </c>
      <c r="FP106">
        <v>1</v>
      </c>
      <c r="FQ106">
        <v>1</v>
      </c>
      <c r="FR106">
        <v>1</v>
      </c>
      <c r="FS106" t="s">
        <v>410</v>
      </c>
      <c r="FT106">
        <v>2.97392</v>
      </c>
      <c r="FU106">
        <v>2.75375</v>
      </c>
      <c r="FV106">
        <v>0.209859</v>
      </c>
      <c r="FW106">
        <v>0.213287</v>
      </c>
      <c r="FX106">
        <v>0.0519395</v>
      </c>
      <c r="FY106">
        <v>0.051211</v>
      </c>
      <c r="FZ106">
        <v>30750.4</v>
      </c>
      <c r="GA106">
        <v>33405</v>
      </c>
      <c r="GB106">
        <v>35265.1</v>
      </c>
      <c r="GC106">
        <v>38506</v>
      </c>
      <c r="GD106">
        <v>47369.5</v>
      </c>
      <c r="GE106">
        <v>52726.2</v>
      </c>
      <c r="GF106">
        <v>55042.5</v>
      </c>
      <c r="GG106">
        <v>61702.4</v>
      </c>
      <c r="GH106">
        <v>1.99475</v>
      </c>
      <c r="GI106">
        <v>1.81195</v>
      </c>
      <c r="GJ106">
        <v>0.063546</v>
      </c>
      <c r="GK106">
        <v>0</v>
      </c>
      <c r="GL106">
        <v>18.9567</v>
      </c>
      <c r="GM106">
        <v>999.9</v>
      </c>
      <c r="GN106">
        <v>40.972</v>
      </c>
      <c r="GO106">
        <v>30.726</v>
      </c>
      <c r="GP106">
        <v>20.154</v>
      </c>
      <c r="GQ106">
        <v>56.1808</v>
      </c>
      <c r="GR106">
        <v>50.3846</v>
      </c>
      <c r="GS106">
        <v>1</v>
      </c>
      <c r="GT106">
        <v>-0.0800584</v>
      </c>
      <c r="GU106">
        <v>5.75652</v>
      </c>
      <c r="GV106">
        <v>20.0276</v>
      </c>
      <c r="GW106">
        <v>5.19992</v>
      </c>
      <c r="GX106">
        <v>12.0082</v>
      </c>
      <c r="GY106">
        <v>4.97555</v>
      </c>
      <c r="GZ106">
        <v>3.29295</v>
      </c>
      <c r="HA106">
        <v>9999</v>
      </c>
      <c r="HB106">
        <v>999.9</v>
      </c>
      <c r="HC106">
        <v>9999</v>
      </c>
      <c r="HD106">
        <v>9999</v>
      </c>
      <c r="HE106">
        <v>1.86315</v>
      </c>
      <c r="HF106">
        <v>1.86813</v>
      </c>
      <c r="HG106">
        <v>1.86786</v>
      </c>
      <c r="HH106">
        <v>1.86904</v>
      </c>
      <c r="HI106">
        <v>1.86985</v>
      </c>
      <c r="HJ106">
        <v>1.86592</v>
      </c>
      <c r="HK106">
        <v>1.86705</v>
      </c>
      <c r="HL106">
        <v>1.86836</v>
      </c>
      <c r="HM106">
        <v>5</v>
      </c>
      <c r="HN106">
        <v>0</v>
      </c>
      <c r="HO106">
        <v>0</v>
      </c>
      <c r="HP106">
        <v>0</v>
      </c>
      <c r="HQ106" t="s">
        <v>411</v>
      </c>
      <c r="HR106" t="s">
        <v>412</v>
      </c>
      <c r="HS106" t="s">
        <v>413</v>
      </c>
      <c r="HT106" t="s">
        <v>413</v>
      </c>
      <c r="HU106" t="s">
        <v>413</v>
      </c>
      <c r="HV106" t="s">
        <v>413</v>
      </c>
      <c r="HW106">
        <v>0</v>
      </c>
      <c r="HX106">
        <v>100</v>
      </c>
      <c r="HY106">
        <v>100</v>
      </c>
      <c r="HZ106">
        <v>12.81</v>
      </c>
      <c r="IA106">
        <v>-0.0066</v>
      </c>
      <c r="IB106">
        <v>4.20922237337541</v>
      </c>
      <c r="IC106">
        <v>0.00614860080401583</v>
      </c>
      <c r="ID106">
        <v>7.47005204250058e-07</v>
      </c>
      <c r="IE106">
        <v>-6.13614996760479e-10</v>
      </c>
      <c r="IF106">
        <v>0.00504884260515054</v>
      </c>
      <c r="IG106">
        <v>-0.0226463544028373</v>
      </c>
      <c r="IH106">
        <v>0.00259345603324487</v>
      </c>
      <c r="II106">
        <v>-3.18119573220187e-05</v>
      </c>
      <c r="IJ106">
        <v>-2</v>
      </c>
      <c r="IK106">
        <v>1777</v>
      </c>
      <c r="IL106">
        <v>0</v>
      </c>
      <c r="IM106">
        <v>26</v>
      </c>
      <c r="IN106">
        <v>-114</v>
      </c>
      <c r="IO106">
        <v>-114</v>
      </c>
      <c r="IP106">
        <v>2.82471</v>
      </c>
      <c r="IQ106">
        <v>2.59888</v>
      </c>
      <c r="IR106">
        <v>1.54785</v>
      </c>
      <c r="IS106">
        <v>2.30347</v>
      </c>
      <c r="IT106">
        <v>1.34644</v>
      </c>
      <c r="IU106">
        <v>2.38037</v>
      </c>
      <c r="IV106">
        <v>34.2587</v>
      </c>
      <c r="IW106">
        <v>24.1838</v>
      </c>
      <c r="IX106">
        <v>18</v>
      </c>
      <c r="IY106">
        <v>501.209</v>
      </c>
      <c r="IZ106">
        <v>387.858</v>
      </c>
      <c r="JA106">
        <v>11.7967</v>
      </c>
      <c r="JB106">
        <v>25.9691</v>
      </c>
      <c r="JC106">
        <v>30.0005</v>
      </c>
      <c r="JD106">
        <v>26.0204</v>
      </c>
      <c r="JE106">
        <v>25.9729</v>
      </c>
      <c r="JF106">
        <v>56.644</v>
      </c>
      <c r="JG106">
        <v>51.0512</v>
      </c>
      <c r="JH106">
        <v>0</v>
      </c>
      <c r="JI106">
        <v>11.7842</v>
      </c>
      <c r="JJ106">
        <v>1510.39</v>
      </c>
      <c r="JK106">
        <v>9.0993</v>
      </c>
      <c r="JL106">
        <v>102.165</v>
      </c>
      <c r="JM106">
        <v>102.743</v>
      </c>
    </row>
    <row r="107" spans="1:273">
      <c r="A107">
        <v>91</v>
      </c>
      <c r="B107">
        <v>1510796180</v>
      </c>
      <c r="C107">
        <v>541.900000095367</v>
      </c>
      <c r="D107" t="s">
        <v>592</v>
      </c>
      <c r="E107" t="s">
        <v>593</v>
      </c>
      <c r="F107">
        <v>5</v>
      </c>
      <c r="G107" t="s">
        <v>405</v>
      </c>
      <c r="H107" t="s">
        <v>406</v>
      </c>
      <c r="I107">
        <v>1510796172.21429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1510.13025893071</v>
      </c>
      <c r="AK107">
        <v>1488.53927272727</v>
      </c>
      <c r="AL107">
        <v>3.30482963178115</v>
      </c>
      <c r="AM107">
        <v>64.0484108481649</v>
      </c>
      <c r="AN107">
        <f>(AP107 - AO107 + DI107*1E3/(8.314*(DK107+273.15)) * AR107/DH107 * AQ107) * DH107/(100*CV107) * 1000/(1000 - AP107)</f>
        <v>0</v>
      </c>
      <c r="AO107">
        <v>9.03249562727516</v>
      </c>
      <c r="AP107">
        <v>9.30990496969697</v>
      </c>
      <c r="AQ107">
        <v>1.90632042277025e-06</v>
      </c>
      <c r="AR107">
        <v>108.117458872286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407</v>
      </c>
      <c r="AY107" t="s">
        <v>407</v>
      </c>
      <c r="AZ107">
        <v>0</v>
      </c>
      <c r="BA107">
        <v>0</v>
      </c>
      <c r="BB107">
        <f>1-AZ107/BA107</f>
        <v>0</v>
      </c>
      <c r="BC107">
        <v>0</v>
      </c>
      <c r="BD107" t="s">
        <v>407</v>
      </c>
      <c r="BE107" t="s">
        <v>407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407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2.96</v>
      </c>
      <c r="CW107">
        <v>0.5</v>
      </c>
      <c r="CX107" t="s">
        <v>408</v>
      </c>
      <c r="CY107">
        <v>2</v>
      </c>
      <c r="CZ107" t="b">
        <v>1</v>
      </c>
      <c r="DA107">
        <v>1510796172.21429</v>
      </c>
      <c r="DB107">
        <v>1450.4525</v>
      </c>
      <c r="DC107">
        <v>1479.67142857143</v>
      </c>
      <c r="DD107">
        <v>9.30887464285714</v>
      </c>
      <c r="DE107">
        <v>9.02224142857143</v>
      </c>
      <c r="DF107">
        <v>1437.68321428571</v>
      </c>
      <c r="DG107">
        <v>9.31544857142857</v>
      </c>
      <c r="DH107">
        <v>500.073785714286</v>
      </c>
      <c r="DI107">
        <v>90.3023178571429</v>
      </c>
      <c r="DJ107">
        <v>0.100018803571429</v>
      </c>
      <c r="DK107">
        <v>18.5177642857143</v>
      </c>
      <c r="DL107">
        <v>19.9926357142857</v>
      </c>
      <c r="DM107">
        <v>999.9</v>
      </c>
      <c r="DN107">
        <v>0</v>
      </c>
      <c r="DO107">
        <v>0</v>
      </c>
      <c r="DP107">
        <v>9997.51964285714</v>
      </c>
      <c r="DQ107">
        <v>0</v>
      </c>
      <c r="DR107">
        <v>9.92953</v>
      </c>
      <c r="DS107">
        <v>-29.2192714285714</v>
      </c>
      <c r="DT107">
        <v>1464.08071428571</v>
      </c>
      <c r="DU107">
        <v>1493.14214285714</v>
      </c>
      <c r="DV107">
        <v>0.286633285714286</v>
      </c>
      <c r="DW107">
        <v>1479.67142857143</v>
      </c>
      <c r="DX107">
        <v>9.02224142857143</v>
      </c>
      <c r="DY107">
        <v>0.840612892857143</v>
      </c>
      <c r="DZ107">
        <v>0.814729178571429</v>
      </c>
      <c r="EA107">
        <v>4.41226035714286</v>
      </c>
      <c r="EB107">
        <v>3.96654785714286</v>
      </c>
      <c r="EC107">
        <v>2000.03607142857</v>
      </c>
      <c r="ED107">
        <v>0.979999392857143</v>
      </c>
      <c r="EE107">
        <v>0.0200006142857143</v>
      </c>
      <c r="EF107">
        <v>0</v>
      </c>
      <c r="EG107">
        <v>2.36601785714286</v>
      </c>
      <c r="EH107">
        <v>0</v>
      </c>
      <c r="EI107">
        <v>7255.35071428571</v>
      </c>
      <c r="EJ107">
        <v>17300.4571428571</v>
      </c>
      <c r="EK107">
        <v>39.44175</v>
      </c>
      <c r="EL107">
        <v>39.7496785714286</v>
      </c>
      <c r="EM107">
        <v>39.368</v>
      </c>
      <c r="EN107">
        <v>38.0979285714286</v>
      </c>
      <c r="EO107">
        <v>38.1604285714286</v>
      </c>
      <c r="EP107">
        <v>1960.03428571429</v>
      </c>
      <c r="EQ107">
        <v>40.0017857142857</v>
      </c>
      <c r="ER107">
        <v>0</v>
      </c>
      <c r="ES107">
        <v>1680982476.9</v>
      </c>
      <c r="ET107">
        <v>0</v>
      </c>
      <c r="EU107">
        <v>2.33679615384615</v>
      </c>
      <c r="EV107">
        <v>0.0802906108476286</v>
      </c>
      <c r="EW107">
        <v>-22.3011965425341</v>
      </c>
      <c r="EX107">
        <v>7255.19807692308</v>
      </c>
      <c r="EY107">
        <v>15</v>
      </c>
      <c r="EZ107">
        <v>0</v>
      </c>
      <c r="FA107" t="s">
        <v>409</v>
      </c>
      <c r="FB107">
        <v>1510803016.6</v>
      </c>
      <c r="FC107">
        <v>1510803015.6</v>
      </c>
      <c r="FD107">
        <v>0</v>
      </c>
      <c r="FE107">
        <v>-0.153</v>
      </c>
      <c r="FF107">
        <v>-0.016</v>
      </c>
      <c r="FG107">
        <v>6.925</v>
      </c>
      <c r="FH107">
        <v>0.526</v>
      </c>
      <c r="FI107">
        <v>420</v>
      </c>
      <c r="FJ107">
        <v>25</v>
      </c>
      <c r="FK107">
        <v>0.25</v>
      </c>
      <c r="FL107">
        <v>0.13</v>
      </c>
      <c r="FM107">
        <v>0.293157425</v>
      </c>
      <c r="FN107">
        <v>-0.0881571219512197</v>
      </c>
      <c r="FO107">
        <v>0.0104152416339889</v>
      </c>
      <c r="FP107">
        <v>1</v>
      </c>
      <c r="FQ107">
        <v>1</v>
      </c>
      <c r="FR107">
        <v>1</v>
      </c>
      <c r="FS107" t="s">
        <v>410</v>
      </c>
      <c r="FT107">
        <v>2.97396</v>
      </c>
      <c r="FU107">
        <v>2.75403</v>
      </c>
      <c r="FV107">
        <v>0.211281</v>
      </c>
      <c r="FW107">
        <v>0.214731</v>
      </c>
      <c r="FX107">
        <v>0.0519506</v>
      </c>
      <c r="FY107">
        <v>0.0513433</v>
      </c>
      <c r="FZ107">
        <v>30695.2</v>
      </c>
      <c r="GA107">
        <v>33344</v>
      </c>
      <c r="GB107">
        <v>35265.2</v>
      </c>
      <c r="GC107">
        <v>38506.3</v>
      </c>
      <c r="GD107">
        <v>47369.2</v>
      </c>
      <c r="GE107">
        <v>52719.9</v>
      </c>
      <c r="GF107">
        <v>55042.8</v>
      </c>
      <c r="GG107">
        <v>61703.7</v>
      </c>
      <c r="GH107">
        <v>1.99505</v>
      </c>
      <c r="GI107">
        <v>1.81203</v>
      </c>
      <c r="GJ107">
        <v>0.0633225</v>
      </c>
      <c r="GK107">
        <v>0</v>
      </c>
      <c r="GL107">
        <v>18.9567</v>
      </c>
      <c r="GM107">
        <v>999.9</v>
      </c>
      <c r="GN107">
        <v>40.972</v>
      </c>
      <c r="GO107">
        <v>30.706</v>
      </c>
      <c r="GP107">
        <v>20.1284</v>
      </c>
      <c r="GQ107">
        <v>56.4608</v>
      </c>
      <c r="GR107">
        <v>49.9038</v>
      </c>
      <c r="GS107">
        <v>1</v>
      </c>
      <c r="GT107">
        <v>-0.0797891</v>
      </c>
      <c r="GU107">
        <v>5.88855</v>
      </c>
      <c r="GV107">
        <v>20.023</v>
      </c>
      <c r="GW107">
        <v>5.19977</v>
      </c>
      <c r="GX107">
        <v>12.0083</v>
      </c>
      <c r="GY107">
        <v>4.9757</v>
      </c>
      <c r="GZ107">
        <v>3.293</v>
      </c>
      <c r="HA107">
        <v>9999</v>
      </c>
      <c r="HB107">
        <v>999.9</v>
      </c>
      <c r="HC107">
        <v>9999</v>
      </c>
      <c r="HD107">
        <v>9999</v>
      </c>
      <c r="HE107">
        <v>1.86311</v>
      </c>
      <c r="HF107">
        <v>1.86813</v>
      </c>
      <c r="HG107">
        <v>1.86786</v>
      </c>
      <c r="HH107">
        <v>1.86904</v>
      </c>
      <c r="HI107">
        <v>1.86983</v>
      </c>
      <c r="HJ107">
        <v>1.86592</v>
      </c>
      <c r="HK107">
        <v>1.86704</v>
      </c>
      <c r="HL107">
        <v>1.86833</v>
      </c>
      <c r="HM107">
        <v>5</v>
      </c>
      <c r="HN107">
        <v>0</v>
      </c>
      <c r="HO107">
        <v>0</v>
      </c>
      <c r="HP107">
        <v>0</v>
      </c>
      <c r="HQ107" t="s">
        <v>411</v>
      </c>
      <c r="HR107" t="s">
        <v>412</v>
      </c>
      <c r="HS107" t="s">
        <v>413</v>
      </c>
      <c r="HT107" t="s">
        <v>413</v>
      </c>
      <c r="HU107" t="s">
        <v>413</v>
      </c>
      <c r="HV107" t="s">
        <v>413</v>
      </c>
      <c r="HW107">
        <v>0</v>
      </c>
      <c r="HX107">
        <v>100</v>
      </c>
      <c r="HY107">
        <v>100</v>
      </c>
      <c r="HZ107">
        <v>12.88</v>
      </c>
      <c r="IA107">
        <v>-0.0065</v>
      </c>
      <c r="IB107">
        <v>4.20922237337541</v>
      </c>
      <c r="IC107">
        <v>0.00614860080401583</v>
      </c>
      <c r="ID107">
        <v>7.47005204250058e-07</v>
      </c>
      <c r="IE107">
        <v>-6.13614996760479e-10</v>
      </c>
      <c r="IF107">
        <v>0.00504884260515054</v>
      </c>
      <c r="IG107">
        <v>-0.0226463544028373</v>
      </c>
      <c r="IH107">
        <v>0.00259345603324487</v>
      </c>
      <c r="II107">
        <v>-3.18119573220187e-05</v>
      </c>
      <c r="IJ107">
        <v>-2</v>
      </c>
      <c r="IK107">
        <v>1777</v>
      </c>
      <c r="IL107">
        <v>0</v>
      </c>
      <c r="IM107">
        <v>26</v>
      </c>
      <c r="IN107">
        <v>-113.9</v>
      </c>
      <c r="IO107">
        <v>-113.9</v>
      </c>
      <c r="IP107">
        <v>2.85278</v>
      </c>
      <c r="IQ107">
        <v>2.60498</v>
      </c>
      <c r="IR107">
        <v>1.54785</v>
      </c>
      <c r="IS107">
        <v>2.30347</v>
      </c>
      <c r="IT107">
        <v>1.34644</v>
      </c>
      <c r="IU107">
        <v>2.34375</v>
      </c>
      <c r="IV107">
        <v>34.2587</v>
      </c>
      <c r="IW107">
        <v>24.1838</v>
      </c>
      <c r="IX107">
        <v>18</v>
      </c>
      <c r="IY107">
        <v>501.389</v>
      </c>
      <c r="IZ107">
        <v>387.886</v>
      </c>
      <c r="JA107">
        <v>11.7962</v>
      </c>
      <c r="JB107">
        <v>25.967</v>
      </c>
      <c r="JC107">
        <v>30.0006</v>
      </c>
      <c r="JD107">
        <v>26.0186</v>
      </c>
      <c r="JE107">
        <v>25.9712</v>
      </c>
      <c r="JF107">
        <v>57.1203</v>
      </c>
      <c r="JG107">
        <v>51.0512</v>
      </c>
      <c r="JH107">
        <v>0</v>
      </c>
      <c r="JI107">
        <v>11.7654</v>
      </c>
      <c r="JJ107">
        <v>1523.85</v>
      </c>
      <c r="JK107">
        <v>9.10366</v>
      </c>
      <c r="JL107">
        <v>102.166</v>
      </c>
      <c r="JM107">
        <v>102.744</v>
      </c>
    </row>
    <row r="108" spans="1:273">
      <c r="A108">
        <v>92</v>
      </c>
      <c r="B108">
        <v>1510796185</v>
      </c>
      <c r="C108">
        <v>546.900000095367</v>
      </c>
      <c r="D108" t="s">
        <v>594</v>
      </c>
      <c r="E108" t="s">
        <v>595</v>
      </c>
      <c r="F108">
        <v>5</v>
      </c>
      <c r="G108" t="s">
        <v>405</v>
      </c>
      <c r="H108" t="s">
        <v>406</v>
      </c>
      <c r="I108">
        <v>1510796177.5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1528.01522382679</v>
      </c>
      <c r="AK108">
        <v>1505.95515151515</v>
      </c>
      <c r="AL108">
        <v>3.49526535340143</v>
      </c>
      <c r="AM108">
        <v>64.0484108481649</v>
      </c>
      <c r="AN108">
        <f>(AP108 - AO108 + DI108*1E3/(8.314*(DK108+273.15)) * AR108/DH108 * AQ108) * DH108/(100*CV108) * 1000/(1000 - AP108)</f>
        <v>0</v>
      </c>
      <c r="AO108">
        <v>9.04767799314793</v>
      </c>
      <c r="AP108">
        <v>9.31402654545454</v>
      </c>
      <c r="AQ108">
        <v>2.81733991882879e-05</v>
      </c>
      <c r="AR108">
        <v>108.117458872286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407</v>
      </c>
      <c r="AY108" t="s">
        <v>407</v>
      </c>
      <c r="AZ108">
        <v>0</v>
      </c>
      <c r="BA108">
        <v>0</v>
      </c>
      <c r="BB108">
        <f>1-AZ108/BA108</f>
        <v>0</v>
      </c>
      <c r="BC108">
        <v>0</v>
      </c>
      <c r="BD108" t="s">
        <v>407</v>
      </c>
      <c r="BE108" t="s">
        <v>407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407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2.96</v>
      </c>
      <c r="CW108">
        <v>0.5</v>
      </c>
      <c r="CX108" t="s">
        <v>408</v>
      </c>
      <c r="CY108">
        <v>2</v>
      </c>
      <c r="CZ108" t="b">
        <v>1</v>
      </c>
      <c r="DA108">
        <v>1510796177.5</v>
      </c>
      <c r="DB108">
        <v>1468.19703703704</v>
      </c>
      <c r="DC108">
        <v>1497.6</v>
      </c>
      <c r="DD108">
        <v>9.31053666666667</v>
      </c>
      <c r="DE108">
        <v>9.03262037037037</v>
      </c>
      <c r="DF108">
        <v>1455.34888888889</v>
      </c>
      <c r="DG108">
        <v>9.31708148148148</v>
      </c>
      <c r="DH108">
        <v>500.072037037037</v>
      </c>
      <c r="DI108">
        <v>90.3022925925926</v>
      </c>
      <c r="DJ108">
        <v>0.0999546481481482</v>
      </c>
      <c r="DK108">
        <v>18.5179222222222</v>
      </c>
      <c r="DL108">
        <v>20.000762962963</v>
      </c>
      <c r="DM108">
        <v>999.9</v>
      </c>
      <c r="DN108">
        <v>0</v>
      </c>
      <c r="DO108">
        <v>0</v>
      </c>
      <c r="DP108">
        <v>10001.0837037037</v>
      </c>
      <c r="DQ108">
        <v>0</v>
      </c>
      <c r="DR108">
        <v>9.92953</v>
      </c>
      <c r="DS108">
        <v>-29.4032666666667</v>
      </c>
      <c r="DT108">
        <v>1481.99481481481</v>
      </c>
      <c r="DU108">
        <v>1511.25111111111</v>
      </c>
      <c r="DV108">
        <v>0.277915962962963</v>
      </c>
      <c r="DW108">
        <v>1497.6</v>
      </c>
      <c r="DX108">
        <v>9.03262037037037</v>
      </c>
      <c r="DY108">
        <v>0.840762666666667</v>
      </c>
      <c r="DZ108">
        <v>0.815666037037037</v>
      </c>
      <c r="EA108">
        <v>4.41480481481481</v>
      </c>
      <c r="EB108">
        <v>3.98289148148148</v>
      </c>
      <c r="EC108">
        <v>2000.03888888889</v>
      </c>
      <c r="ED108">
        <v>0.979999111111111</v>
      </c>
      <c r="EE108">
        <v>0.0200009148148148</v>
      </c>
      <c r="EF108">
        <v>0</v>
      </c>
      <c r="EG108">
        <v>2.345</v>
      </c>
      <c r="EH108">
        <v>0</v>
      </c>
      <c r="EI108">
        <v>7253.68888888889</v>
      </c>
      <c r="EJ108">
        <v>17300.4740740741</v>
      </c>
      <c r="EK108">
        <v>39.3839259259259</v>
      </c>
      <c r="EL108">
        <v>39.6965185185185</v>
      </c>
      <c r="EM108">
        <v>39.31</v>
      </c>
      <c r="EN108">
        <v>38.0414444444444</v>
      </c>
      <c r="EO108">
        <v>38.1038888888889</v>
      </c>
      <c r="EP108">
        <v>1960.03740740741</v>
      </c>
      <c r="EQ108">
        <v>40.0014814814815</v>
      </c>
      <c r="ER108">
        <v>0</v>
      </c>
      <c r="ES108">
        <v>1680982481.7</v>
      </c>
      <c r="ET108">
        <v>0</v>
      </c>
      <c r="EU108">
        <v>2.33353846153846</v>
      </c>
      <c r="EV108">
        <v>-0.478256403996952</v>
      </c>
      <c r="EW108">
        <v>-12.0461538108932</v>
      </c>
      <c r="EX108">
        <v>7253.68192307692</v>
      </c>
      <c r="EY108">
        <v>15</v>
      </c>
      <c r="EZ108">
        <v>0</v>
      </c>
      <c r="FA108" t="s">
        <v>409</v>
      </c>
      <c r="FB108">
        <v>1510803016.6</v>
      </c>
      <c r="FC108">
        <v>1510803015.6</v>
      </c>
      <c r="FD108">
        <v>0</v>
      </c>
      <c r="FE108">
        <v>-0.153</v>
      </c>
      <c r="FF108">
        <v>-0.016</v>
      </c>
      <c r="FG108">
        <v>6.925</v>
      </c>
      <c r="FH108">
        <v>0.526</v>
      </c>
      <c r="FI108">
        <v>420</v>
      </c>
      <c r="FJ108">
        <v>25</v>
      </c>
      <c r="FK108">
        <v>0.25</v>
      </c>
      <c r="FL108">
        <v>0.13</v>
      </c>
      <c r="FM108">
        <v>0.281713525</v>
      </c>
      <c r="FN108">
        <v>-0.108515043151971</v>
      </c>
      <c r="FO108">
        <v>0.011988582816554</v>
      </c>
      <c r="FP108">
        <v>1</v>
      </c>
      <c r="FQ108">
        <v>1</v>
      </c>
      <c r="FR108">
        <v>1</v>
      </c>
      <c r="FS108" t="s">
        <v>410</v>
      </c>
      <c r="FT108">
        <v>2.97395</v>
      </c>
      <c r="FU108">
        <v>2.75389</v>
      </c>
      <c r="FV108">
        <v>0.212751</v>
      </c>
      <c r="FW108">
        <v>0.216109</v>
      </c>
      <c r="FX108">
        <v>0.0519651</v>
      </c>
      <c r="FY108">
        <v>0.0513456</v>
      </c>
      <c r="FZ108">
        <v>30637.9</v>
      </c>
      <c r="GA108">
        <v>33285.1</v>
      </c>
      <c r="GB108">
        <v>35265</v>
      </c>
      <c r="GC108">
        <v>38505.8</v>
      </c>
      <c r="GD108">
        <v>47368.2</v>
      </c>
      <c r="GE108">
        <v>52719.2</v>
      </c>
      <c r="GF108">
        <v>55042.4</v>
      </c>
      <c r="GG108">
        <v>61702.9</v>
      </c>
      <c r="GH108">
        <v>1.99492</v>
      </c>
      <c r="GI108">
        <v>1.81212</v>
      </c>
      <c r="GJ108">
        <v>0.0636652</v>
      </c>
      <c r="GK108">
        <v>0</v>
      </c>
      <c r="GL108">
        <v>18.9567</v>
      </c>
      <c r="GM108">
        <v>999.9</v>
      </c>
      <c r="GN108">
        <v>40.947</v>
      </c>
      <c r="GO108">
        <v>30.726</v>
      </c>
      <c r="GP108">
        <v>20.1376</v>
      </c>
      <c r="GQ108">
        <v>56.2308</v>
      </c>
      <c r="GR108">
        <v>50.2724</v>
      </c>
      <c r="GS108">
        <v>1</v>
      </c>
      <c r="GT108">
        <v>-0.0796138</v>
      </c>
      <c r="GU108">
        <v>5.91711</v>
      </c>
      <c r="GV108">
        <v>20.022</v>
      </c>
      <c r="GW108">
        <v>5.19947</v>
      </c>
      <c r="GX108">
        <v>12.0091</v>
      </c>
      <c r="GY108">
        <v>4.97575</v>
      </c>
      <c r="GZ108">
        <v>3.293</v>
      </c>
      <c r="HA108">
        <v>9999</v>
      </c>
      <c r="HB108">
        <v>999.9</v>
      </c>
      <c r="HC108">
        <v>9999</v>
      </c>
      <c r="HD108">
        <v>9999</v>
      </c>
      <c r="HE108">
        <v>1.86315</v>
      </c>
      <c r="HF108">
        <v>1.86813</v>
      </c>
      <c r="HG108">
        <v>1.86786</v>
      </c>
      <c r="HH108">
        <v>1.86904</v>
      </c>
      <c r="HI108">
        <v>1.86985</v>
      </c>
      <c r="HJ108">
        <v>1.86592</v>
      </c>
      <c r="HK108">
        <v>1.86704</v>
      </c>
      <c r="HL108">
        <v>1.86832</v>
      </c>
      <c r="HM108">
        <v>5</v>
      </c>
      <c r="HN108">
        <v>0</v>
      </c>
      <c r="HO108">
        <v>0</v>
      </c>
      <c r="HP108">
        <v>0</v>
      </c>
      <c r="HQ108" t="s">
        <v>411</v>
      </c>
      <c r="HR108" t="s">
        <v>412</v>
      </c>
      <c r="HS108" t="s">
        <v>413</v>
      </c>
      <c r="HT108" t="s">
        <v>413</v>
      </c>
      <c r="HU108" t="s">
        <v>413</v>
      </c>
      <c r="HV108" t="s">
        <v>413</v>
      </c>
      <c r="HW108">
        <v>0</v>
      </c>
      <c r="HX108">
        <v>100</v>
      </c>
      <c r="HY108">
        <v>100</v>
      </c>
      <c r="HZ108">
        <v>12.96</v>
      </c>
      <c r="IA108">
        <v>-0.0065</v>
      </c>
      <c r="IB108">
        <v>4.20922237337541</v>
      </c>
      <c r="IC108">
        <v>0.00614860080401583</v>
      </c>
      <c r="ID108">
        <v>7.47005204250058e-07</v>
      </c>
      <c r="IE108">
        <v>-6.13614996760479e-10</v>
      </c>
      <c r="IF108">
        <v>0.00504884260515054</v>
      </c>
      <c r="IG108">
        <v>-0.0226463544028373</v>
      </c>
      <c r="IH108">
        <v>0.00259345603324487</v>
      </c>
      <c r="II108">
        <v>-3.18119573220187e-05</v>
      </c>
      <c r="IJ108">
        <v>-2</v>
      </c>
      <c r="IK108">
        <v>1777</v>
      </c>
      <c r="IL108">
        <v>0</v>
      </c>
      <c r="IM108">
        <v>26</v>
      </c>
      <c r="IN108">
        <v>-113.9</v>
      </c>
      <c r="IO108">
        <v>-113.8</v>
      </c>
      <c r="IP108">
        <v>2.87598</v>
      </c>
      <c r="IQ108">
        <v>2.60132</v>
      </c>
      <c r="IR108">
        <v>1.54785</v>
      </c>
      <c r="IS108">
        <v>2.30347</v>
      </c>
      <c r="IT108">
        <v>1.34644</v>
      </c>
      <c r="IU108">
        <v>2.34253</v>
      </c>
      <c r="IV108">
        <v>34.2587</v>
      </c>
      <c r="IW108">
        <v>24.1751</v>
      </c>
      <c r="IX108">
        <v>18</v>
      </c>
      <c r="IY108">
        <v>501.287</v>
      </c>
      <c r="IZ108">
        <v>387.925</v>
      </c>
      <c r="JA108">
        <v>11.7752</v>
      </c>
      <c r="JB108">
        <v>25.9653</v>
      </c>
      <c r="JC108">
        <v>30.0002</v>
      </c>
      <c r="JD108">
        <v>26.0164</v>
      </c>
      <c r="JE108">
        <v>25.9691</v>
      </c>
      <c r="JF108">
        <v>57.6476</v>
      </c>
      <c r="JG108">
        <v>51.0512</v>
      </c>
      <c r="JH108">
        <v>0</v>
      </c>
      <c r="JI108">
        <v>11.7623</v>
      </c>
      <c r="JJ108">
        <v>1543.99</v>
      </c>
      <c r="JK108">
        <v>9.10946</v>
      </c>
      <c r="JL108">
        <v>102.165</v>
      </c>
      <c r="JM108">
        <v>102.743</v>
      </c>
    </row>
    <row r="109" spans="1:273">
      <c r="A109">
        <v>93</v>
      </c>
      <c r="B109">
        <v>1510796190</v>
      </c>
      <c r="C109">
        <v>551.900000095367</v>
      </c>
      <c r="D109" t="s">
        <v>596</v>
      </c>
      <c r="E109" t="s">
        <v>597</v>
      </c>
      <c r="F109">
        <v>5</v>
      </c>
      <c r="G109" t="s">
        <v>405</v>
      </c>
      <c r="H109" t="s">
        <v>406</v>
      </c>
      <c r="I109">
        <v>1510796182.21429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1544.43150906845</v>
      </c>
      <c r="AK109">
        <v>1522.81303030303</v>
      </c>
      <c r="AL109">
        <v>3.3696522788479</v>
      </c>
      <c r="AM109">
        <v>64.0484108481649</v>
      </c>
      <c r="AN109">
        <f>(AP109 - AO109 + DI109*1E3/(8.314*(DK109+273.15)) * AR109/DH109 * AQ109) * DH109/(100*CV109) * 1000/(1000 - AP109)</f>
        <v>0</v>
      </c>
      <c r="AO109">
        <v>9.04616220197645</v>
      </c>
      <c r="AP109">
        <v>9.31271636363636</v>
      </c>
      <c r="AQ109">
        <v>-4.87159496176429e-07</v>
      </c>
      <c r="AR109">
        <v>108.117458872286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407</v>
      </c>
      <c r="AY109" t="s">
        <v>407</v>
      </c>
      <c r="AZ109">
        <v>0</v>
      </c>
      <c r="BA109">
        <v>0</v>
      </c>
      <c r="BB109">
        <f>1-AZ109/BA109</f>
        <v>0</v>
      </c>
      <c r="BC109">
        <v>0</v>
      </c>
      <c r="BD109" t="s">
        <v>407</v>
      </c>
      <c r="BE109" t="s">
        <v>407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407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2.96</v>
      </c>
      <c r="CW109">
        <v>0.5</v>
      </c>
      <c r="CX109" t="s">
        <v>408</v>
      </c>
      <c r="CY109">
        <v>2</v>
      </c>
      <c r="CZ109" t="b">
        <v>1</v>
      </c>
      <c r="DA109">
        <v>1510796182.21429</v>
      </c>
      <c r="DB109">
        <v>1484.07428571429</v>
      </c>
      <c r="DC109">
        <v>1513.38142857143</v>
      </c>
      <c r="DD109">
        <v>9.31183642857143</v>
      </c>
      <c r="DE109">
        <v>9.04124178571429</v>
      </c>
      <c r="DF109">
        <v>1471.15714285714</v>
      </c>
      <c r="DG109">
        <v>9.31835821428571</v>
      </c>
      <c r="DH109">
        <v>500.075</v>
      </c>
      <c r="DI109">
        <v>90.3021892857143</v>
      </c>
      <c r="DJ109">
        <v>0.0999838571428572</v>
      </c>
      <c r="DK109">
        <v>18.515</v>
      </c>
      <c r="DL109">
        <v>20.0032571428571</v>
      </c>
      <c r="DM109">
        <v>999.9</v>
      </c>
      <c r="DN109">
        <v>0</v>
      </c>
      <c r="DO109">
        <v>0</v>
      </c>
      <c r="DP109">
        <v>10007.3639285714</v>
      </c>
      <c r="DQ109">
        <v>0</v>
      </c>
      <c r="DR109">
        <v>9.92953</v>
      </c>
      <c r="DS109">
        <v>-29.3065214285714</v>
      </c>
      <c r="DT109">
        <v>1498.02392857143</v>
      </c>
      <c r="DU109">
        <v>1527.18964285714</v>
      </c>
      <c r="DV109">
        <v>0.270593785714286</v>
      </c>
      <c r="DW109">
        <v>1513.38142857143</v>
      </c>
      <c r="DX109">
        <v>9.04124178571429</v>
      </c>
      <c r="DY109">
        <v>0.840879107142857</v>
      </c>
      <c r="DZ109">
        <v>0.81644375</v>
      </c>
      <c r="EA109">
        <v>4.41678107142857</v>
      </c>
      <c r="EB109">
        <v>3.99645642857143</v>
      </c>
      <c r="EC109">
        <v>2000.02178571429</v>
      </c>
      <c r="ED109">
        <v>0.979998642857143</v>
      </c>
      <c r="EE109">
        <v>0.0200014142857143</v>
      </c>
      <c r="EF109">
        <v>0</v>
      </c>
      <c r="EG109">
        <v>2.35849285714286</v>
      </c>
      <c r="EH109">
        <v>0</v>
      </c>
      <c r="EI109">
        <v>7252.72178571429</v>
      </c>
      <c r="EJ109">
        <v>17300.3357142857</v>
      </c>
      <c r="EK109">
        <v>39.3345714285714</v>
      </c>
      <c r="EL109">
        <v>39.65825</v>
      </c>
      <c r="EM109">
        <v>39.2608928571428</v>
      </c>
      <c r="EN109">
        <v>37.993</v>
      </c>
      <c r="EO109">
        <v>38.0511785714286</v>
      </c>
      <c r="EP109">
        <v>1960.02035714286</v>
      </c>
      <c r="EQ109">
        <v>40.0014285714286</v>
      </c>
      <c r="ER109">
        <v>0</v>
      </c>
      <c r="ES109">
        <v>1680982486.5</v>
      </c>
      <c r="ET109">
        <v>0</v>
      </c>
      <c r="EU109">
        <v>2.34331923076923</v>
      </c>
      <c r="EV109">
        <v>0.264981202057682</v>
      </c>
      <c r="EW109">
        <v>-11.6981196074379</v>
      </c>
      <c r="EX109">
        <v>7252.68961538462</v>
      </c>
      <c r="EY109">
        <v>15</v>
      </c>
      <c r="EZ109">
        <v>0</v>
      </c>
      <c r="FA109" t="s">
        <v>409</v>
      </c>
      <c r="FB109">
        <v>1510803016.6</v>
      </c>
      <c r="FC109">
        <v>1510803015.6</v>
      </c>
      <c r="FD109">
        <v>0</v>
      </c>
      <c r="FE109">
        <v>-0.153</v>
      </c>
      <c r="FF109">
        <v>-0.016</v>
      </c>
      <c r="FG109">
        <v>6.925</v>
      </c>
      <c r="FH109">
        <v>0.526</v>
      </c>
      <c r="FI109">
        <v>420</v>
      </c>
      <c r="FJ109">
        <v>25</v>
      </c>
      <c r="FK109">
        <v>0.25</v>
      </c>
      <c r="FL109">
        <v>0.13</v>
      </c>
      <c r="FM109">
        <v>0.2770224</v>
      </c>
      <c r="FN109">
        <v>-0.109319144465292</v>
      </c>
      <c r="FO109">
        <v>0.0119803082698234</v>
      </c>
      <c r="FP109">
        <v>1</v>
      </c>
      <c r="FQ109">
        <v>1</v>
      </c>
      <c r="FR109">
        <v>1</v>
      </c>
      <c r="FS109" t="s">
        <v>410</v>
      </c>
      <c r="FT109">
        <v>2.97408</v>
      </c>
      <c r="FU109">
        <v>2.75398</v>
      </c>
      <c r="FV109">
        <v>0.214173</v>
      </c>
      <c r="FW109">
        <v>0.217553</v>
      </c>
      <c r="FX109">
        <v>0.0519565</v>
      </c>
      <c r="FY109">
        <v>0.0513337</v>
      </c>
      <c r="FZ109">
        <v>30582.3</v>
      </c>
      <c r="GA109">
        <v>33223.8</v>
      </c>
      <c r="GB109">
        <v>35264.7</v>
      </c>
      <c r="GC109">
        <v>38505.7</v>
      </c>
      <c r="GD109">
        <v>47368.3</v>
      </c>
      <c r="GE109">
        <v>52719.7</v>
      </c>
      <c r="GF109">
        <v>55042</v>
      </c>
      <c r="GG109">
        <v>61702.7</v>
      </c>
      <c r="GH109">
        <v>1.99522</v>
      </c>
      <c r="GI109">
        <v>1.81215</v>
      </c>
      <c r="GJ109">
        <v>0.0629313</v>
      </c>
      <c r="GK109">
        <v>0</v>
      </c>
      <c r="GL109">
        <v>18.9551</v>
      </c>
      <c r="GM109">
        <v>999.9</v>
      </c>
      <c r="GN109">
        <v>40.972</v>
      </c>
      <c r="GO109">
        <v>30.706</v>
      </c>
      <c r="GP109">
        <v>20.1264</v>
      </c>
      <c r="GQ109">
        <v>56.2408</v>
      </c>
      <c r="GR109">
        <v>50.1162</v>
      </c>
      <c r="GS109">
        <v>1</v>
      </c>
      <c r="GT109">
        <v>-0.0797078</v>
      </c>
      <c r="GU109">
        <v>5.92145</v>
      </c>
      <c r="GV109">
        <v>20.0219</v>
      </c>
      <c r="GW109">
        <v>5.19887</v>
      </c>
      <c r="GX109">
        <v>12.0088</v>
      </c>
      <c r="GY109">
        <v>4.97545</v>
      </c>
      <c r="GZ109">
        <v>3.29295</v>
      </c>
      <c r="HA109">
        <v>9999</v>
      </c>
      <c r="HB109">
        <v>999.9</v>
      </c>
      <c r="HC109">
        <v>9999</v>
      </c>
      <c r="HD109">
        <v>9999</v>
      </c>
      <c r="HE109">
        <v>1.86313</v>
      </c>
      <c r="HF109">
        <v>1.86813</v>
      </c>
      <c r="HG109">
        <v>1.86788</v>
      </c>
      <c r="HH109">
        <v>1.86905</v>
      </c>
      <c r="HI109">
        <v>1.86984</v>
      </c>
      <c r="HJ109">
        <v>1.86591</v>
      </c>
      <c r="HK109">
        <v>1.86704</v>
      </c>
      <c r="HL109">
        <v>1.8683</v>
      </c>
      <c r="HM109">
        <v>5</v>
      </c>
      <c r="HN109">
        <v>0</v>
      </c>
      <c r="HO109">
        <v>0</v>
      </c>
      <c r="HP109">
        <v>0</v>
      </c>
      <c r="HQ109" t="s">
        <v>411</v>
      </c>
      <c r="HR109" t="s">
        <v>412</v>
      </c>
      <c r="HS109" t="s">
        <v>413</v>
      </c>
      <c r="HT109" t="s">
        <v>413</v>
      </c>
      <c r="HU109" t="s">
        <v>413</v>
      </c>
      <c r="HV109" t="s">
        <v>413</v>
      </c>
      <c r="HW109">
        <v>0</v>
      </c>
      <c r="HX109">
        <v>100</v>
      </c>
      <c r="HY109">
        <v>100</v>
      </c>
      <c r="HZ109">
        <v>13.03</v>
      </c>
      <c r="IA109">
        <v>-0.0065</v>
      </c>
      <c r="IB109">
        <v>4.20922237337541</v>
      </c>
      <c r="IC109">
        <v>0.00614860080401583</v>
      </c>
      <c r="ID109">
        <v>7.47005204250058e-07</v>
      </c>
      <c r="IE109">
        <v>-6.13614996760479e-10</v>
      </c>
      <c r="IF109">
        <v>0.00504884260515054</v>
      </c>
      <c r="IG109">
        <v>-0.0226463544028373</v>
      </c>
      <c r="IH109">
        <v>0.00259345603324487</v>
      </c>
      <c r="II109">
        <v>-3.18119573220187e-05</v>
      </c>
      <c r="IJ109">
        <v>-2</v>
      </c>
      <c r="IK109">
        <v>1777</v>
      </c>
      <c r="IL109">
        <v>0</v>
      </c>
      <c r="IM109">
        <v>26</v>
      </c>
      <c r="IN109">
        <v>-113.8</v>
      </c>
      <c r="IO109">
        <v>-113.8</v>
      </c>
      <c r="IP109">
        <v>2.90283</v>
      </c>
      <c r="IQ109">
        <v>2.6001</v>
      </c>
      <c r="IR109">
        <v>1.54785</v>
      </c>
      <c r="IS109">
        <v>2.30347</v>
      </c>
      <c r="IT109">
        <v>1.34644</v>
      </c>
      <c r="IU109">
        <v>2.42065</v>
      </c>
      <c r="IV109">
        <v>34.2587</v>
      </c>
      <c r="IW109">
        <v>24.1838</v>
      </c>
      <c r="IX109">
        <v>18</v>
      </c>
      <c r="IY109">
        <v>501.465</v>
      </c>
      <c r="IZ109">
        <v>387.926</v>
      </c>
      <c r="JA109">
        <v>11.7635</v>
      </c>
      <c r="JB109">
        <v>25.9636</v>
      </c>
      <c r="JC109">
        <v>30.0001</v>
      </c>
      <c r="JD109">
        <v>26.0142</v>
      </c>
      <c r="JE109">
        <v>25.9674</v>
      </c>
      <c r="JF109">
        <v>58.1238</v>
      </c>
      <c r="JG109">
        <v>51.0512</v>
      </c>
      <c r="JH109">
        <v>0</v>
      </c>
      <c r="JI109">
        <v>11.7564</v>
      </c>
      <c r="JJ109">
        <v>1557.42</v>
      </c>
      <c r="JK109">
        <v>9.12248</v>
      </c>
      <c r="JL109">
        <v>102.164</v>
      </c>
      <c r="JM109">
        <v>102.743</v>
      </c>
    </row>
    <row r="110" spans="1:273">
      <c r="A110">
        <v>94</v>
      </c>
      <c r="B110">
        <v>1510796195</v>
      </c>
      <c r="C110">
        <v>556.900000095367</v>
      </c>
      <c r="D110" t="s">
        <v>598</v>
      </c>
      <c r="E110" t="s">
        <v>599</v>
      </c>
      <c r="F110">
        <v>5</v>
      </c>
      <c r="G110" t="s">
        <v>405</v>
      </c>
      <c r="H110" t="s">
        <v>406</v>
      </c>
      <c r="I110">
        <v>1510796187.5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1561.84963933993</v>
      </c>
      <c r="AK110">
        <v>1539.90684848485</v>
      </c>
      <c r="AL110">
        <v>3.43452726286043</v>
      </c>
      <c r="AM110">
        <v>64.0484108481649</v>
      </c>
      <c r="AN110">
        <f>(AP110 - AO110 + DI110*1E3/(8.314*(DK110+273.15)) * AR110/DH110 * AQ110) * DH110/(100*CV110) * 1000/(1000 - AP110)</f>
        <v>0</v>
      </c>
      <c r="AO110">
        <v>9.04476997440133</v>
      </c>
      <c r="AP110">
        <v>9.30828606060606</v>
      </c>
      <c r="AQ110">
        <v>-3.3461567967164e-05</v>
      </c>
      <c r="AR110">
        <v>108.117458872286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407</v>
      </c>
      <c r="AY110" t="s">
        <v>407</v>
      </c>
      <c r="AZ110">
        <v>0</v>
      </c>
      <c r="BA110">
        <v>0</v>
      </c>
      <c r="BB110">
        <f>1-AZ110/BA110</f>
        <v>0</v>
      </c>
      <c r="BC110">
        <v>0</v>
      </c>
      <c r="BD110" t="s">
        <v>407</v>
      </c>
      <c r="BE110" t="s">
        <v>407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407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2.96</v>
      </c>
      <c r="CW110">
        <v>0.5</v>
      </c>
      <c r="CX110" t="s">
        <v>408</v>
      </c>
      <c r="CY110">
        <v>2</v>
      </c>
      <c r="CZ110" t="b">
        <v>1</v>
      </c>
      <c r="DA110">
        <v>1510796187.5</v>
      </c>
      <c r="DB110">
        <v>1501.9062962963</v>
      </c>
      <c r="DC110">
        <v>1531.3437037037</v>
      </c>
      <c r="DD110">
        <v>9.31223555555555</v>
      </c>
      <c r="DE110">
        <v>9.0476862962963</v>
      </c>
      <c r="DF110">
        <v>1488.91148148148</v>
      </c>
      <c r="DG110">
        <v>9.31875111111111</v>
      </c>
      <c r="DH110">
        <v>500.078555555556</v>
      </c>
      <c r="DI110">
        <v>90.3026740740741</v>
      </c>
      <c r="DJ110">
        <v>0.100005788888889</v>
      </c>
      <c r="DK110">
        <v>18.5120666666667</v>
      </c>
      <c r="DL110">
        <v>20.0062148148148</v>
      </c>
      <c r="DM110">
        <v>999.9</v>
      </c>
      <c r="DN110">
        <v>0</v>
      </c>
      <c r="DO110">
        <v>0</v>
      </c>
      <c r="DP110">
        <v>10009.2381481481</v>
      </c>
      <c r="DQ110">
        <v>0</v>
      </c>
      <c r="DR110">
        <v>9.92953</v>
      </c>
      <c r="DS110">
        <v>-29.4375074074074</v>
      </c>
      <c r="DT110">
        <v>1516.0237037037</v>
      </c>
      <c r="DU110">
        <v>1545.32592592593</v>
      </c>
      <c r="DV110">
        <v>0.264549037037037</v>
      </c>
      <c r="DW110">
        <v>1531.3437037037</v>
      </c>
      <c r="DX110">
        <v>9.0476862962963</v>
      </c>
      <c r="DY110">
        <v>0.840919814814815</v>
      </c>
      <c r="DZ110">
        <v>0.817030222222222</v>
      </c>
      <c r="EA110">
        <v>4.41747185185185</v>
      </c>
      <c r="EB110">
        <v>4.00667925925926</v>
      </c>
      <c r="EC110">
        <v>2000.00555555556</v>
      </c>
      <c r="ED110">
        <v>0.979998444444444</v>
      </c>
      <c r="EE110">
        <v>0.0200016259259259</v>
      </c>
      <c r="EF110">
        <v>0</v>
      </c>
      <c r="EG110">
        <v>2.33877777777778</v>
      </c>
      <c r="EH110">
        <v>0</v>
      </c>
      <c r="EI110">
        <v>7251.51259259259</v>
      </c>
      <c r="EJ110">
        <v>17300.1814814815</v>
      </c>
      <c r="EK110">
        <v>39.2775185185185</v>
      </c>
      <c r="EL110">
        <v>39.6131851851852</v>
      </c>
      <c r="EM110">
        <v>39.215037037037</v>
      </c>
      <c r="EN110">
        <v>37.935</v>
      </c>
      <c r="EO110">
        <v>37.9974444444444</v>
      </c>
      <c r="EP110">
        <v>1960.00518518518</v>
      </c>
      <c r="EQ110">
        <v>40.0003703703704</v>
      </c>
      <c r="ER110">
        <v>0</v>
      </c>
      <c r="ES110">
        <v>1680982491.9</v>
      </c>
      <c r="ET110">
        <v>0</v>
      </c>
      <c r="EU110">
        <v>2.334008</v>
      </c>
      <c r="EV110">
        <v>-0.323900001543302</v>
      </c>
      <c r="EW110">
        <v>-16.7161538473001</v>
      </c>
      <c r="EX110">
        <v>7251.4152</v>
      </c>
      <c r="EY110">
        <v>15</v>
      </c>
      <c r="EZ110">
        <v>0</v>
      </c>
      <c r="FA110" t="s">
        <v>409</v>
      </c>
      <c r="FB110">
        <v>1510803016.6</v>
      </c>
      <c r="FC110">
        <v>1510803015.6</v>
      </c>
      <c r="FD110">
        <v>0</v>
      </c>
      <c r="FE110">
        <v>-0.153</v>
      </c>
      <c r="FF110">
        <v>-0.016</v>
      </c>
      <c r="FG110">
        <v>6.925</v>
      </c>
      <c r="FH110">
        <v>0.526</v>
      </c>
      <c r="FI110">
        <v>420</v>
      </c>
      <c r="FJ110">
        <v>25</v>
      </c>
      <c r="FK110">
        <v>0.25</v>
      </c>
      <c r="FL110">
        <v>0.13</v>
      </c>
      <c r="FM110">
        <v>0.26785725</v>
      </c>
      <c r="FN110">
        <v>-0.0637956022514085</v>
      </c>
      <c r="FO110">
        <v>0.00861957230885036</v>
      </c>
      <c r="FP110">
        <v>1</v>
      </c>
      <c r="FQ110">
        <v>1</v>
      </c>
      <c r="FR110">
        <v>1</v>
      </c>
      <c r="FS110" t="s">
        <v>410</v>
      </c>
      <c r="FT110">
        <v>2.97395</v>
      </c>
      <c r="FU110">
        <v>2.75383</v>
      </c>
      <c r="FV110">
        <v>0.215598</v>
      </c>
      <c r="FW110">
        <v>0.218932</v>
      </c>
      <c r="FX110">
        <v>0.051942</v>
      </c>
      <c r="FY110">
        <v>0.0514606</v>
      </c>
      <c r="FZ110">
        <v>30527.2</v>
      </c>
      <c r="GA110">
        <v>33165.4</v>
      </c>
      <c r="GB110">
        <v>35265</v>
      </c>
      <c r="GC110">
        <v>38505.7</v>
      </c>
      <c r="GD110">
        <v>47369.3</v>
      </c>
      <c r="GE110">
        <v>52712.9</v>
      </c>
      <c r="GF110">
        <v>55042.3</v>
      </c>
      <c r="GG110">
        <v>61703</v>
      </c>
      <c r="GH110">
        <v>1.99505</v>
      </c>
      <c r="GI110">
        <v>1.8123</v>
      </c>
      <c r="GJ110">
        <v>0.0653043</v>
      </c>
      <c r="GK110">
        <v>0</v>
      </c>
      <c r="GL110">
        <v>18.9539</v>
      </c>
      <c r="GM110">
        <v>999.9</v>
      </c>
      <c r="GN110">
        <v>40.923</v>
      </c>
      <c r="GO110">
        <v>30.726</v>
      </c>
      <c r="GP110">
        <v>20.1282</v>
      </c>
      <c r="GQ110">
        <v>56.1608</v>
      </c>
      <c r="GR110">
        <v>50.0962</v>
      </c>
      <c r="GS110">
        <v>1</v>
      </c>
      <c r="GT110">
        <v>-0.0798501</v>
      </c>
      <c r="GU110">
        <v>5.8719</v>
      </c>
      <c r="GV110">
        <v>20.0236</v>
      </c>
      <c r="GW110">
        <v>5.19977</v>
      </c>
      <c r="GX110">
        <v>12.0086</v>
      </c>
      <c r="GY110">
        <v>4.97575</v>
      </c>
      <c r="GZ110">
        <v>3.293</v>
      </c>
      <c r="HA110">
        <v>9999</v>
      </c>
      <c r="HB110">
        <v>999.9</v>
      </c>
      <c r="HC110">
        <v>9999</v>
      </c>
      <c r="HD110">
        <v>9999</v>
      </c>
      <c r="HE110">
        <v>1.86313</v>
      </c>
      <c r="HF110">
        <v>1.86813</v>
      </c>
      <c r="HG110">
        <v>1.86788</v>
      </c>
      <c r="HH110">
        <v>1.86904</v>
      </c>
      <c r="HI110">
        <v>1.86984</v>
      </c>
      <c r="HJ110">
        <v>1.86591</v>
      </c>
      <c r="HK110">
        <v>1.86704</v>
      </c>
      <c r="HL110">
        <v>1.8683</v>
      </c>
      <c r="HM110">
        <v>5</v>
      </c>
      <c r="HN110">
        <v>0</v>
      </c>
      <c r="HO110">
        <v>0</v>
      </c>
      <c r="HP110">
        <v>0</v>
      </c>
      <c r="HQ110" t="s">
        <v>411</v>
      </c>
      <c r="HR110" t="s">
        <v>412</v>
      </c>
      <c r="HS110" t="s">
        <v>413</v>
      </c>
      <c r="HT110" t="s">
        <v>413</v>
      </c>
      <c r="HU110" t="s">
        <v>413</v>
      </c>
      <c r="HV110" t="s">
        <v>413</v>
      </c>
      <c r="HW110">
        <v>0</v>
      </c>
      <c r="HX110">
        <v>100</v>
      </c>
      <c r="HY110">
        <v>100</v>
      </c>
      <c r="HZ110">
        <v>13.1</v>
      </c>
      <c r="IA110">
        <v>-0.0066</v>
      </c>
      <c r="IB110">
        <v>4.20922237337541</v>
      </c>
      <c r="IC110">
        <v>0.00614860080401583</v>
      </c>
      <c r="ID110">
        <v>7.47005204250058e-07</v>
      </c>
      <c r="IE110">
        <v>-6.13614996760479e-10</v>
      </c>
      <c r="IF110">
        <v>0.00504884260515054</v>
      </c>
      <c r="IG110">
        <v>-0.0226463544028373</v>
      </c>
      <c r="IH110">
        <v>0.00259345603324487</v>
      </c>
      <c r="II110">
        <v>-3.18119573220187e-05</v>
      </c>
      <c r="IJ110">
        <v>-2</v>
      </c>
      <c r="IK110">
        <v>1777</v>
      </c>
      <c r="IL110">
        <v>0</v>
      </c>
      <c r="IM110">
        <v>26</v>
      </c>
      <c r="IN110">
        <v>-113.7</v>
      </c>
      <c r="IO110">
        <v>-113.7</v>
      </c>
      <c r="IP110">
        <v>2.9248</v>
      </c>
      <c r="IQ110">
        <v>2.59399</v>
      </c>
      <c r="IR110">
        <v>1.54785</v>
      </c>
      <c r="IS110">
        <v>2.30347</v>
      </c>
      <c r="IT110">
        <v>1.34644</v>
      </c>
      <c r="IU110">
        <v>2.41333</v>
      </c>
      <c r="IV110">
        <v>34.2587</v>
      </c>
      <c r="IW110">
        <v>24.1838</v>
      </c>
      <c r="IX110">
        <v>18</v>
      </c>
      <c r="IY110">
        <v>501.33</v>
      </c>
      <c r="IZ110">
        <v>387.992</v>
      </c>
      <c r="JA110">
        <v>11.7549</v>
      </c>
      <c r="JB110">
        <v>25.962</v>
      </c>
      <c r="JC110">
        <v>29.9999</v>
      </c>
      <c r="JD110">
        <v>26.0121</v>
      </c>
      <c r="JE110">
        <v>25.9653</v>
      </c>
      <c r="JF110">
        <v>58.6297</v>
      </c>
      <c r="JG110">
        <v>50.7783</v>
      </c>
      <c r="JH110">
        <v>0</v>
      </c>
      <c r="JI110">
        <v>11.7621</v>
      </c>
      <c r="JJ110">
        <v>1577.52</v>
      </c>
      <c r="JK110">
        <v>9.12987</v>
      </c>
      <c r="JL110">
        <v>102.165</v>
      </c>
      <c r="JM110">
        <v>102.743</v>
      </c>
    </row>
    <row r="111" spans="1:273">
      <c r="A111">
        <v>95</v>
      </c>
      <c r="B111">
        <v>1510796200</v>
      </c>
      <c r="C111">
        <v>561.900000095367</v>
      </c>
      <c r="D111" t="s">
        <v>600</v>
      </c>
      <c r="E111" t="s">
        <v>601</v>
      </c>
      <c r="F111">
        <v>5</v>
      </c>
      <c r="G111" t="s">
        <v>405</v>
      </c>
      <c r="H111" t="s">
        <v>406</v>
      </c>
      <c r="I111">
        <v>1510796192.21429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1578.39052665698</v>
      </c>
      <c r="AK111">
        <v>1556.72727272727</v>
      </c>
      <c r="AL111">
        <v>3.36876863656419</v>
      </c>
      <c r="AM111">
        <v>64.0484108481649</v>
      </c>
      <c r="AN111">
        <f>(AP111 - AO111 + DI111*1E3/(8.314*(DK111+273.15)) * AR111/DH111 * AQ111) * DH111/(100*CV111) * 1000/(1000 - AP111)</f>
        <v>0</v>
      </c>
      <c r="AO111">
        <v>9.11213772491187</v>
      </c>
      <c r="AP111">
        <v>9.32539163636363</v>
      </c>
      <c r="AQ111">
        <v>9.83784203034599e-05</v>
      </c>
      <c r="AR111">
        <v>108.117458872286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407</v>
      </c>
      <c r="AY111" t="s">
        <v>407</v>
      </c>
      <c r="AZ111">
        <v>0</v>
      </c>
      <c r="BA111">
        <v>0</v>
      </c>
      <c r="BB111">
        <f>1-AZ111/BA111</f>
        <v>0</v>
      </c>
      <c r="BC111">
        <v>0</v>
      </c>
      <c r="BD111" t="s">
        <v>407</v>
      </c>
      <c r="BE111" t="s">
        <v>407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407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2.96</v>
      </c>
      <c r="CW111">
        <v>0.5</v>
      </c>
      <c r="CX111" t="s">
        <v>408</v>
      </c>
      <c r="CY111">
        <v>2</v>
      </c>
      <c r="CZ111" t="b">
        <v>1</v>
      </c>
      <c r="DA111">
        <v>1510796192.21429</v>
      </c>
      <c r="DB111">
        <v>1517.79464285714</v>
      </c>
      <c r="DC111">
        <v>1547.04464285714</v>
      </c>
      <c r="DD111">
        <v>9.31328357142857</v>
      </c>
      <c r="DE111">
        <v>9.067065</v>
      </c>
      <c r="DF111">
        <v>1504.73214285714</v>
      </c>
      <c r="DG111">
        <v>9.31978214285714</v>
      </c>
      <c r="DH111">
        <v>500.075214285714</v>
      </c>
      <c r="DI111">
        <v>90.3025</v>
      </c>
      <c r="DJ111">
        <v>0.0999911714285714</v>
      </c>
      <c r="DK111">
        <v>18.5096285714286</v>
      </c>
      <c r="DL111">
        <v>20.0120178571429</v>
      </c>
      <c r="DM111">
        <v>999.9</v>
      </c>
      <c r="DN111">
        <v>0</v>
      </c>
      <c r="DO111">
        <v>0</v>
      </c>
      <c r="DP111">
        <v>10010.0896428571</v>
      </c>
      <c r="DQ111">
        <v>0</v>
      </c>
      <c r="DR111">
        <v>9.92953</v>
      </c>
      <c r="DS111">
        <v>-29.2506642857143</v>
      </c>
      <c r="DT111">
        <v>1532.06321428571</v>
      </c>
      <c r="DU111">
        <v>1561.20071428571</v>
      </c>
      <c r="DV111">
        <v>0.246219392857143</v>
      </c>
      <c r="DW111">
        <v>1547.04464285714</v>
      </c>
      <c r="DX111">
        <v>9.067065</v>
      </c>
      <c r="DY111">
        <v>0.841012892857143</v>
      </c>
      <c r="DZ111">
        <v>0.818778642857143</v>
      </c>
      <c r="EA111">
        <v>4.41905107142857</v>
      </c>
      <c r="EB111">
        <v>4.03703642857143</v>
      </c>
      <c r="EC111">
        <v>1999.99964285714</v>
      </c>
      <c r="ED111">
        <v>0.979998214285714</v>
      </c>
      <c r="EE111">
        <v>0.0200018714285714</v>
      </c>
      <c r="EF111">
        <v>0</v>
      </c>
      <c r="EG111">
        <v>2.29956785714286</v>
      </c>
      <c r="EH111">
        <v>0</v>
      </c>
      <c r="EI111">
        <v>7250.37035714286</v>
      </c>
      <c r="EJ111">
        <v>17300.1428571429</v>
      </c>
      <c r="EK111">
        <v>39.2318571428571</v>
      </c>
      <c r="EL111">
        <v>39.5822857142857</v>
      </c>
      <c r="EM111">
        <v>39.1761071428571</v>
      </c>
      <c r="EN111">
        <v>37.8858928571428</v>
      </c>
      <c r="EO111">
        <v>37.9573571428571</v>
      </c>
      <c r="EP111">
        <v>1959.99964285714</v>
      </c>
      <c r="EQ111">
        <v>40</v>
      </c>
      <c r="ER111">
        <v>0</v>
      </c>
      <c r="ES111">
        <v>1680982496.7</v>
      </c>
      <c r="ET111">
        <v>0</v>
      </c>
      <c r="EU111">
        <v>2.28724</v>
      </c>
      <c r="EV111">
        <v>-1.49247691200024</v>
      </c>
      <c r="EW111">
        <v>-15.4930769660336</v>
      </c>
      <c r="EX111">
        <v>7250.2984</v>
      </c>
      <c r="EY111">
        <v>15</v>
      </c>
      <c r="EZ111">
        <v>0</v>
      </c>
      <c r="FA111" t="s">
        <v>409</v>
      </c>
      <c r="FB111">
        <v>1510803016.6</v>
      </c>
      <c r="FC111">
        <v>1510803015.6</v>
      </c>
      <c r="FD111">
        <v>0</v>
      </c>
      <c r="FE111">
        <v>-0.153</v>
      </c>
      <c r="FF111">
        <v>-0.016</v>
      </c>
      <c r="FG111">
        <v>6.925</v>
      </c>
      <c r="FH111">
        <v>0.526</v>
      </c>
      <c r="FI111">
        <v>420</v>
      </c>
      <c r="FJ111">
        <v>25</v>
      </c>
      <c r="FK111">
        <v>0.25</v>
      </c>
      <c r="FL111">
        <v>0.13</v>
      </c>
      <c r="FM111">
        <v>0.254409875</v>
      </c>
      <c r="FN111">
        <v>-0.168160874296436</v>
      </c>
      <c r="FO111">
        <v>0.0217675074023044</v>
      </c>
      <c r="FP111">
        <v>1</v>
      </c>
      <c r="FQ111">
        <v>1</v>
      </c>
      <c r="FR111">
        <v>1</v>
      </c>
      <c r="FS111" t="s">
        <v>410</v>
      </c>
      <c r="FT111">
        <v>2.97402</v>
      </c>
      <c r="FU111">
        <v>2.75397</v>
      </c>
      <c r="FV111">
        <v>0.216991</v>
      </c>
      <c r="FW111">
        <v>0.220312</v>
      </c>
      <c r="FX111">
        <v>0.0520202</v>
      </c>
      <c r="FY111">
        <v>0.0516654</v>
      </c>
      <c r="FZ111">
        <v>30473.1</v>
      </c>
      <c r="GA111">
        <v>33107.1</v>
      </c>
      <c r="GB111">
        <v>35265.1</v>
      </c>
      <c r="GC111">
        <v>38506.1</v>
      </c>
      <c r="GD111">
        <v>47365.7</v>
      </c>
      <c r="GE111">
        <v>52701.7</v>
      </c>
      <c r="GF111">
        <v>55042.6</v>
      </c>
      <c r="GG111">
        <v>61703.3</v>
      </c>
      <c r="GH111">
        <v>1.99518</v>
      </c>
      <c r="GI111">
        <v>1.8125</v>
      </c>
      <c r="GJ111">
        <v>0.0639111</v>
      </c>
      <c r="GK111">
        <v>0</v>
      </c>
      <c r="GL111">
        <v>18.951</v>
      </c>
      <c r="GM111">
        <v>999.9</v>
      </c>
      <c r="GN111">
        <v>40.923</v>
      </c>
      <c r="GO111">
        <v>30.726</v>
      </c>
      <c r="GP111">
        <v>20.1262</v>
      </c>
      <c r="GQ111">
        <v>56.4408</v>
      </c>
      <c r="GR111">
        <v>50.2484</v>
      </c>
      <c r="GS111">
        <v>1</v>
      </c>
      <c r="GT111">
        <v>-0.0803506</v>
      </c>
      <c r="GU111">
        <v>5.85981</v>
      </c>
      <c r="GV111">
        <v>20.024</v>
      </c>
      <c r="GW111">
        <v>5.19917</v>
      </c>
      <c r="GX111">
        <v>12.0089</v>
      </c>
      <c r="GY111">
        <v>4.97535</v>
      </c>
      <c r="GZ111">
        <v>3.29298</v>
      </c>
      <c r="HA111">
        <v>9999</v>
      </c>
      <c r="HB111">
        <v>999.9</v>
      </c>
      <c r="HC111">
        <v>9999</v>
      </c>
      <c r="HD111">
        <v>9999</v>
      </c>
      <c r="HE111">
        <v>1.86314</v>
      </c>
      <c r="HF111">
        <v>1.86813</v>
      </c>
      <c r="HG111">
        <v>1.86789</v>
      </c>
      <c r="HH111">
        <v>1.86904</v>
      </c>
      <c r="HI111">
        <v>1.86985</v>
      </c>
      <c r="HJ111">
        <v>1.86592</v>
      </c>
      <c r="HK111">
        <v>1.86704</v>
      </c>
      <c r="HL111">
        <v>1.86832</v>
      </c>
      <c r="HM111">
        <v>5</v>
      </c>
      <c r="HN111">
        <v>0</v>
      </c>
      <c r="HO111">
        <v>0</v>
      </c>
      <c r="HP111">
        <v>0</v>
      </c>
      <c r="HQ111" t="s">
        <v>411</v>
      </c>
      <c r="HR111" t="s">
        <v>412</v>
      </c>
      <c r="HS111" t="s">
        <v>413</v>
      </c>
      <c r="HT111" t="s">
        <v>413</v>
      </c>
      <c r="HU111" t="s">
        <v>413</v>
      </c>
      <c r="HV111" t="s">
        <v>413</v>
      </c>
      <c r="HW111">
        <v>0</v>
      </c>
      <c r="HX111">
        <v>100</v>
      </c>
      <c r="HY111">
        <v>100</v>
      </c>
      <c r="HZ111">
        <v>13.17</v>
      </c>
      <c r="IA111">
        <v>-0.0063</v>
      </c>
      <c r="IB111">
        <v>4.20922237337541</v>
      </c>
      <c r="IC111">
        <v>0.00614860080401583</v>
      </c>
      <c r="ID111">
        <v>7.47005204250058e-07</v>
      </c>
      <c r="IE111">
        <v>-6.13614996760479e-10</v>
      </c>
      <c r="IF111">
        <v>0.00504884260515054</v>
      </c>
      <c r="IG111">
        <v>-0.0226463544028373</v>
      </c>
      <c r="IH111">
        <v>0.00259345603324487</v>
      </c>
      <c r="II111">
        <v>-3.18119573220187e-05</v>
      </c>
      <c r="IJ111">
        <v>-2</v>
      </c>
      <c r="IK111">
        <v>1777</v>
      </c>
      <c r="IL111">
        <v>0</v>
      </c>
      <c r="IM111">
        <v>26</v>
      </c>
      <c r="IN111">
        <v>-113.6</v>
      </c>
      <c r="IO111">
        <v>-113.6</v>
      </c>
      <c r="IP111">
        <v>2.95166</v>
      </c>
      <c r="IQ111">
        <v>2.59521</v>
      </c>
      <c r="IR111">
        <v>1.54785</v>
      </c>
      <c r="IS111">
        <v>2.30347</v>
      </c>
      <c r="IT111">
        <v>1.34644</v>
      </c>
      <c r="IU111">
        <v>2.37671</v>
      </c>
      <c r="IV111">
        <v>34.236</v>
      </c>
      <c r="IW111">
        <v>24.1838</v>
      </c>
      <c r="IX111">
        <v>18</v>
      </c>
      <c r="IY111">
        <v>501.392</v>
      </c>
      <c r="IZ111">
        <v>388.084</v>
      </c>
      <c r="JA111">
        <v>11.757</v>
      </c>
      <c r="JB111">
        <v>25.9598</v>
      </c>
      <c r="JC111">
        <v>30</v>
      </c>
      <c r="JD111">
        <v>26.0099</v>
      </c>
      <c r="JE111">
        <v>25.963</v>
      </c>
      <c r="JF111">
        <v>59.1079</v>
      </c>
      <c r="JG111">
        <v>50.7783</v>
      </c>
      <c r="JH111">
        <v>0</v>
      </c>
      <c r="JI111">
        <v>11.7588</v>
      </c>
      <c r="JJ111">
        <v>1590.97</v>
      </c>
      <c r="JK111">
        <v>9.11802</v>
      </c>
      <c r="JL111">
        <v>102.165</v>
      </c>
      <c r="JM111">
        <v>102.744</v>
      </c>
    </row>
    <row r="112" spans="1:273">
      <c r="A112">
        <v>96</v>
      </c>
      <c r="B112">
        <v>1510796205</v>
      </c>
      <c r="C112">
        <v>566.900000095367</v>
      </c>
      <c r="D112" t="s">
        <v>602</v>
      </c>
      <c r="E112" t="s">
        <v>603</v>
      </c>
      <c r="F112">
        <v>5</v>
      </c>
      <c r="G112" t="s">
        <v>405</v>
      </c>
      <c r="H112" t="s">
        <v>406</v>
      </c>
      <c r="I112">
        <v>1510796197.5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1595.58331872031</v>
      </c>
      <c r="AK112">
        <v>1573.68363636364</v>
      </c>
      <c r="AL112">
        <v>3.38233552210838</v>
      </c>
      <c r="AM112">
        <v>64.0484108481649</v>
      </c>
      <c r="AN112">
        <f>(AP112 - AO112 + DI112*1E3/(8.314*(DK112+273.15)) * AR112/DH112 * AQ112) * DH112/(100*CV112) * 1000/(1000 - AP112)</f>
        <v>0</v>
      </c>
      <c r="AO112">
        <v>9.12264134689479</v>
      </c>
      <c r="AP112">
        <v>9.34269903030303</v>
      </c>
      <c r="AQ112">
        <v>8.70213746682616e-05</v>
      </c>
      <c r="AR112">
        <v>108.117458872286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407</v>
      </c>
      <c r="AY112" t="s">
        <v>407</v>
      </c>
      <c r="AZ112">
        <v>0</v>
      </c>
      <c r="BA112">
        <v>0</v>
      </c>
      <c r="BB112">
        <f>1-AZ112/BA112</f>
        <v>0</v>
      </c>
      <c r="BC112">
        <v>0</v>
      </c>
      <c r="BD112" t="s">
        <v>407</v>
      </c>
      <c r="BE112" t="s">
        <v>407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407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2.96</v>
      </c>
      <c r="CW112">
        <v>0.5</v>
      </c>
      <c r="CX112" t="s">
        <v>408</v>
      </c>
      <c r="CY112">
        <v>2</v>
      </c>
      <c r="CZ112" t="b">
        <v>1</v>
      </c>
      <c r="DA112">
        <v>1510796197.5</v>
      </c>
      <c r="DB112">
        <v>1535.53037037037</v>
      </c>
      <c r="DC112">
        <v>1564.83481481481</v>
      </c>
      <c r="DD112">
        <v>9.32086222222222</v>
      </c>
      <c r="DE112">
        <v>9.09321444444445</v>
      </c>
      <c r="DF112">
        <v>1522.39333333333</v>
      </c>
      <c r="DG112">
        <v>9.32723111111111</v>
      </c>
      <c r="DH112">
        <v>500.078925925926</v>
      </c>
      <c r="DI112">
        <v>90.3016962962963</v>
      </c>
      <c r="DJ112">
        <v>0.100016351851852</v>
      </c>
      <c r="DK112">
        <v>18.5071259259259</v>
      </c>
      <c r="DL112">
        <v>20.0173148148148</v>
      </c>
      <c r="DM112">
        <v>999.9</v>
      </c>
      <c r="DN112">
        <v>0</v>
      </c>
      <c r="DO112">
        <v>0</v>
      </c>
      <c r="DP112">
        <v>10000.5333333333</v>
      </c>
      <c r="DQ112">
        <v>0</v>
      </c>
      <c r="DR112">
        <v>9.92769074074074</v>
      </c>
      <c r="DS112">
        <v>-29.3058111111111</v>
      </c>
      <c r="DT112">
        <v>1549.97666666667</v>
      </c>
      <c r="DU112">
        <v>1579.19481481481</v>
      </c>
      <c r="DV112">
        <v>0.227647888888889</v>
      </c>
      <c r="DW112">
        <v>1564.83481481481</v>
      </c>
      <c r="DX112">
        <v>9.09321444444445</v>
      </c>
      <c r="DY112">
        <v>0.84168962962963</v>
      </c>
      <c r="DZ112">
        <v>0.82113262962963</v>
      </c>
      <c r="EA112">
        <v>4.43052740740741</v>
      </c>
      <c r="EB112">
        <v>4.07789</v>
      </c>
      <c r="EC112">
        <v>2000.02777777778</v>
      </c>
      <c r="ED112">
        <v>0.979998111111111</v>
      </c>
      <c r="EE112">
        <v>0.0200019814814815</v>
      </c>
      <c r="EF112">
        <v>0</v>
      </c>
      <c r="EG112">
        <v>2.2657</v>
      </c>
      <c r="EH112">
        <v>0</v>
      </c>
      <c r="EI112">
        <v>7249.42851851852</v>
      </c>
      <c r="EJ112">
        <v>17300.3925925926</v>
      </c>
      <c r="EK112">
        <v>39.178037037037</v>
      </c>
      <c r="EL112">
        <v>39.539037037037</v>
      </c>
      <c r="EM112">
        <v>39.1223703703704</v>
      </c>
      <c r="EN112">
        <v>37.840037037037</v>
      </c>
      <c r="EO112">
        <v>37.9094444444444</v>
      </c>
      <c r="EP112">
        <v>1960.02555555556</v>
      </c>
      <c r="EQ112">
        <v>40.0033333333333</v>
      </c>
      <c r="ER112">
        <v>0</v>
      </c>
      <c r="ES112">
        <v>1680982501.5</v>
      </c>
      <c r="ET112">
        <v>0</v>
      </c>
      <c r="EU112">
        <v>2.267652</v>
      </c>
      <c r="EV112">
        <v>0.115353845975471</v>
      </c>
      <c r="EW112">
        <v>-7.96692309932148</v>
      </c>
      <c r="EX112">
        <v>7249.4212</v>
      </c>
      <c r="EY112">
        <v>15</v>
      </c>
      <c r="EZ112">
        <v>0</v>
      </c>
      <c r="FA112" t="s">
        <v>409</v>
      </c>
      <c r="FB112">
        <v>1510803016.6</v>
      </c>
      <c r="FC112">
        <v>1510803015.6</v>
      </c>
      <c r="FD112">
        <v>0</v>
      </c>
      <c r="FE112">
        <v>-0.153</v>
      </c>
      <c r="FF112">
        <v>-0.016</v>
      </c>
      <c r="FG112">
        <v>6.925</v>
      </c>
      <c r="FH112">
        <v>0.526</v>
      </c>
      <c r="FI112">
        <v>420</v>
      </c>
      <c r="FJ112">
        <v>25</v>
      </c>
      <c r="FK112">
        <v>0.25</v>
      </c>
      <c r="FL112">
        <v>0.13</v>
      </c>
      <c r="FM112">
        <v>0.238287775</v>
      </c>
      <c r="FN112">
        <v>-0.246093714821764</v>
      </c>
      <c r="FO112">
        <v>0.0269724851278924</v>
      </c>
      <c r="FP112">
        <v>1</v>
      </c>
      <c r="FQ112">
        <v>1</v>
      </c>
      <c r="FR112">
        <v>1</v>
      </c>
      <c r="FS112" t="s">
        <v>410</v>
      </c>
      <c r="FT112">
        <v>2.97399</v>
      </c>
      <c r="FU112">
        <v>2.75388</v>
      </c>
      <c r="FV112">
        <v>0.218396</v>
      </c>
      <c r="FW112">
        <v>0.221692</v>
      </c>
      <c r="FX112">
        <v>0.0520921</v>
      </c>
      <c r="FY112">
        <v>0.0516715</v>
      </c>
      <c r="FZ112">
        <v>30419</v>
      </c>
      <c r="GA112">
        <v>33048.8</v>
      </c>
      <c r="GB112">
        <v>35265.7</v>
      </c>
      <c r="GC112">
        <v>38506.3</v>
      </c>
      <c r="GD112">
        <v>47362.8</v>
      </c>
      <c r="GE112">
        <v>52702.2</v>
      </c>
      <c r="GF112">
        <v>55043.4</v>
      </c>
      <c r="GG112">
        <v>61704.1</v>
      </c>
      <c r="GH112">
        <v>1.99515</v>
      </c>
      <c r="GI112">
        <v>1.81255</v>
      </c>
      <c r="GJ112">
        <v>0.0644624</v>
      </c>
      <c r="GK112">
        <v>0</v>
      </c>
      <c r="GL112">
        <v>18.9481</v>
      </c>
      <c r="GM112">
        <v>999.9</v>
      </c>
      <c r="GN112">
        <v>40.899</v>
      </c>
      <c r="GO112">
        <v>30.726</v>
      </c>
      <c r="GP112">
        <v>20.1169</v>
      </c>
      <c r="GQ112">
        <v>56.4508</v>
      </c>
      <c r="GR112">
        <v>49.98</v>
      </c>
      <c r="GS112">
        <v>1</v>
      </c>
      <c r="GT112">
        <v>-0.0804014</v>
      </c>
      <c r="GU112">
        <v>5.89803</v>
      </c>
      <c r="GV112">
        <v>20.0228</v>
      </c>
      <c r="GW112">
        <v>5.19917</v>
      </c>
      <c r="GX112">
        <v>12.0082</v>
      </c>
      <c r="GY112">
        <v>4.97565</v>
      </c>
      <c r="GZ112">
        <v>3.29298</v>
      </c>
      <c r="HA112">
        <v>9999</v>
      </c>
      <c r="HB112">
        <v>999.9</v>
      </c>
      <c r="HC112">
        <v>9999</v>
      </c>
      <c r="HD112">
        <v>9999</v>
      </c>
      <c r="HE112">
        <v>1.86315</v>
      </c>
      <c r="HF112">
        <v>1.86813</v>
      </c>
      <c r="HG112">
        <v>1.86791</v>
      </c>
      <c r="HH112">
        <v>1.86905</v>
      </c>
      <c r="HI112">
        <v>1.86987</v>
      </c>
      <c r="HJ112">
        <v>1.86595</v>
      </c>
      <c r="HK112">
        <v>1.86705</v>
      </c>
      <c r="HL112">
        <v>1.86833</v>
      </c>
      <c r="HM112">
        <v>5</v>
      </c>
      <c r="HN112">
        <v>0</v>
      </c>
      <c r="HO112">
        <v>0</v>
      </c>
      <c r="HP112">
        <v>0</v>
      </c>
      <c r="HQ112" t="s">
        <v>411</v>
      </c>
      <c r="HR112" t="s">
        <v>412</v>
      </c>
      <c r="HS112" t="s">
        <v>413</v>
      </c>
      <c r="HT112" t="s">
        <v>413</v>
      </c>
      <c r="HU112" t="s">
        <v>413</v>
      </c>
      <c r="HV112" t="s">
        <v>413</v>
      </c>
      <c r="HW112">
        <v>0</v>
      </c>
      <c r="HX112">
        <v>100</v>
      </c>
      <c r="HY112">
        <v>100</v>
      </c>
      <c r="HZ112">
        <v>13.23</v>
      </c>
      <c r="IA112">
        <v>-0.006</v>
      </c>
      <c r="IB112">
        <v>4.20922237337541</v>
      </c>
      <c r="IC112">
        <v>0.00614860080401583</v>
      </c>
      <c r="ID112">
        <v>7.47005204250058e-07</v>
      </c>
      <c r="IE112">
        <v>-6.13614996760479e-10</v>
      </c>
      <c r="IF112">
        <v>0.00504884260515054</v>
      </c>
      <c r="IG112">
        <v>-0.0226463544028373</v>
      </c>
      <c r="IH112">
        <v>0.00259345603324487</v>
      </c>
      <c r="II112">
        <v>-3.18119573220187e-05</v>
      </c>
      <c r="IJ112">
        <v>-2</v>
      </c>
      <c r="IK112">
        <v>1777</v>
      </c>
      <c r="IL112">
        <v>0</v>
      </c>
      <c r="IM112">
        <v>26</v>
      </c>
      <c r="IN112">
        <v>-113.5</v>
      </c>
      <c r="IO112">
        <v>-113.5</v>
      </c>
      <c r="IP112">
        <v>2.97363</v>
      </c>
      <c r="IQ112">
        <v>2.60864</v>
      </c>
      <c r="IR112">
        <v>1.54785</v>
      </c>
      <c r="IS112">
        <v>2.30347</v>
      </c>
      <c r="IT112">
        <v>1.34644</v>
      </c>
      <c r="IU112">
        <v>2.28394</v>
      </c>
      <c r="IV112">
        <v>34.236</v>
      </c>
      <c r="IW112">
        <v>24.1751</v>
      </c>
      <c r="IX112">
        <v>18</v>
      </c>
      <c r="IY112">
        <v>501.355</v>
      </c>
      <c r="IZ112">
        <v>388.095</v>
      </c>
      <c r="JA112">
        <v>11.7542</v>
      </c>
      <c r="JB112">
        <v>25.9576</v>
      </c>
      <c r="JC112">
        <v>30</v>
      </c>
      <c r="JD112">
        <v>26.0077</v>
      </c>
      <c r="JE112">
        <v>25.9609</v>
      </c>
      <c r="JF112">
        <v>59.5461</v>
      </c>
      <c r="JG112">
        <v>50.7783</v>
      </c>
      <c r="JH112">
        <v>0</v>
      </c>
      <c r="JI112">
        <v>11.7458</v>
      </c>
      <c r="JJ112">
        <v>1604.36</v>
      </c>
      <c r="JK112">
        <v>9.11665</v>
      </c>
      <c r="JL112">
        <v>102.167</v>
      </c>
      <c r="JM112">
        <v>102.745</v>
      </c>
    </row>
    <row r="113" spans="1:273">
      <c r="A113">
        <v>97</v>
      </c>
      <c r="B113">
        <v>1510797527.1</v>
      </c>
      <c r="C113">
        <v>1889</v>
      </c>
      <c r="D113" t="s">
        <v>604</v>
      </c>
      <c r="E113" t="s">
        <v>605</v>
      </c>
      <c r="F113">
        <v>5</v>
      </c>
      <c r="G113" t="s">
        <v>405</v>
      </c>
      <c r="H113" t="s">
        <v>406</v>
      </c>
      <c r="I113">
        <v>1510797519.1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430.085558031794</v>
      </c>
      <c r="AK113">
        <v>425.854533333333</v>
      </c>
      <c r="AL113">
        <v>9.21196179860877e-05</v>
      </c>
      <c r="AM113">
        <v>64.0484108481649</v>
      </c>
      <c r="AN113">
        <f>(AP113 - AO113 + DI113*1E3/(8.314*(DK113+273.15)) * AR113/DH113 * AQ113) * DH113/(100*CV113) * 1000/(1000 - AP113)</f>
        <v>0</v>
      </c>
      <c r="AO113">
        <v>23.3477134359705</v>
      </c>
      <c r="AP113">
        <v>24.0437806060606</v>
      </c>
      <c r="AQ113">
        <v>-6.06981741883266e-05</v>
      </c>
      <c r="AR113">
        <v>108.117458872286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407</v>
      </c>
      <c r="AY113" t="s">
        <v>407</v>
      </c>
      <c r="AZ113">
        <v>0</v>
      </c>
      <c r="BA113">
        <v>0</v>
      </c>
      <c r="BB113">
        <f>1-AZ113/BA113</f>
        <v>0</v>
      </c>
      <c r="BC113">
        <v>0</v>
      </c>
      <c r="BD113" t="s">
        <v>407</v>
      </c>
      <c r="BE113" t="s">
        <v>407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407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2.96</v>
      </c>
      <c r="CW113">
        <v>0.5</v>
      </c>
      <c r="CX113" t="s">
        <v>408</v>
      </c>
      <c r="CY113">
        <v>2</v>
      </c>
      <c r="CZ113" t="b">
        <v>1</v>
      </c>
      <c r="DA113">
        <v>1510797519.1</v>
      </c>
      <c r="DB113">
        <v>415.606129032258</v>
      </c>
      <c r="DC113">
        <v>420.05464516129</v>
      </c>
      <c r="DD113">
        <v>24.054435483871</v>
      </c>
      <c r="DE113">
        <v>23.3491419354839</v>
      </c>
      <c r="DF113">
        <v>408.800483870968</v>
      </c>
      <c r="DG113">
        <v>23.5594387096774</v>
      </c>
      <c r="DH113">
        <v>500.089064516129</v>
      </c>
      <c r="DI113">
        <v>90.2796322580645</v>
      </c>
      <c r="DJ113">
        <v>0.0999862322580645</v>
      </c>
      <c r="DK113">
        <v>26.1747806451613</v>
      </c>
      <c r="DL113">
        <v>27.5353580645161</v>
      </c>
      <c r="DM113">
        <v>999.9</v>
      </c>
      <c r="DN113">
        <v>0</v>
      </c>
      <c r="DO113">
        <v>0</v>
      </c>
      <c r="DP113">
        <v>9989.7364516129</v>
      </c>
      <c r="DQ113">
        <v>0</v>
      </c>
      <c r="DR113">
        <v>9.97783967741936</v>
      </c>
      <c r="DS113">
        <v>-4.44843806451613</v>
      </c>
      <c r="DT113">
        <v>425.849741935484</v>
      </c>
      <c r="DU113">
        <v>430.097064516129</v>
      </c>
      <c r="DV113">
        <v>0.705297451612903</v>
      </c>
      <c r="DW113">
        <v>420.05464516129</v>
      </c>
      <c r="DX113">
        <v>23.3491419354839</v>
      </c>
      <c r="DY113">
        <v>2.17162677419355</v>
      </c>
      <c r="DZ113">
        <v>2.10795258064516</v>
      </c>
      <c r="EA113">
        <v>18.7545258064516</v>
      </c>
      <c r="EB113">
        <v>18.2794032258065</v>
      </c>
      <c r="EC113">
        <v>1999.97548387097</v>
      </c>
      <c r="ED113">
        <v>0.980002193548387</v>
      </c>
      <c r="EE113">
        <v>0.0199977129032258</v>
      </c>
      <c r="EF113">
        <v>0</v>
      </c>
      <c r="EG113">
        <v>2.35569032258064</v>
      </c>
      <c r="EH113">
        <v>0</v>
      </c>
      <c r="EI113">
        <v>6909.66709677419</v>
      </c>
      <c r="EJ113">
        <v>17299.9677419355</v>
      </c>
      <c r="EK113">
        <v>40.0380322580645</v>
      </c>
      <c r="EL113">
        <v>40.6630322580645</v>
      </c>
      <c r="EM113">
        <v>39.5138387096774</v>
      </c>
      <c r="EN113">
        <v>39.8223870967742</v>
      </c>
      <c r="EO113">
        <v>39.2537741935484</v>
      </c>
      <c r="EP113">
        <v>1959.97967741935</v>
      </c>
      <c r="EQ113">
        <v>39.9961290322581</v>
      </c>
      <c r="ER113">
        <v>0</v>
      </c>
      <c r="ES113">
        <v>1680983823.9</v>
      </c>
      <c r="ET113">
        <v>0</v>
      </c>
      <c r="EU113">
        <v>2.328732</v>
      </c>
      <c r="EV113">
        <v>-0.779653854039219</v>
      </c>
      <c r="EW113">
        <v>4.31307697447014</v>
      </c>
      <c r="EX113">
        <v>6909.75</v>
      </c>
      <c r="EY113">
        <v>15</v>
      </c>
      <c r="EZ113">
        <v>0</v>
      </c>
      <c r="FA113" t="s">
        <v>409</v>
      </c>
      <c r="FB113">
        <v>1510803016.6</v>
      </c>
      <c r="FC113">
        <v>1510803015.6</v>
      </c>
      <c r="FD113">
        <v>0</v>
      </c>
      <c r="FE113">
        <v>-0.153</v>
      </c>
      <c r="FF113">
        <v>-0.016</v>
      </c>
      <c r="FG113">
        <v>6.925</v>
      </c>
      <c r="FH113">
        <v>0.526</v>
      </c>
      <c r="FI113">
        <v>420</v>
      </c>
      <c r="FJ113">
        <v>25</v>
      </c>
      <c r="FK113">
        <v>0.25</v>
      </c>
      <c r="FL113">
        <v>0.13</v>
      </c>
      <c r="FM113">
        <v>0.706685975</v>
      </c>
      <c r="FN113">
        <v>-0.0391235009380886</v>
      </c>
      <c r="FO113">
        <v>0.00437954622356872</v>
      </c>
      <c r="FP113">
        <v>1</v>
      </c>
      <c r="FQ113">
        <v>1</v>
      </c>
      <c r="FR113">
        <v>1</v>
      </c>
      <c r="FS113" t="s">
        <v>410</v>
      </c>
      <c r="FT113">
        <v>2.97407</v>
      </c>
      <c r="FU113">
        <v>2.75355</v>
      </c>
      <c r="FV113">
        <v>0.0897231</v>
      </c>
      <c r="FW113">
        <v>0.0917437</v>
      </c>
      <c r="FX113">
        <v>0.103283</v>
      </c>
      <c r="FY113">
        <v>0.102341</v>
      </c>
      <c r="FZ113">
        <v>35438.3</v>
      </c>
      <c r="GA113">
        <v>38589.3</v>
      </c>
      <c r="GB113">
        <v>35275.1</v>
      </c>
      <c r="GC113">
        <v>38527</v>
      </c>
      <c r="GD113">
        <v>44774.6</v>
      </c>
      <c r="GE113">
        <v>49898</v>
      </c>
      <c r="GF113">
        <v>55054.3</v>
      </c>
      <c r="GG113">
        <v>61734.4</v>
      </c>
      <c r="GH113">
        <v>2.00023</v>
      </c>
      <c r="GI113">
        <v>1.85098</v>
      </c>
      <c r="GJ113">
        <v>0.153542</v>
      </c>
      <c r="GK113">
        <v>0</v>
      </c>
      <c r="GL113">
        <v>25.0261</v>
      </c>
      <c r="GM113">
        <v>999.9</v>
      </c>
      <c r="GN113">
        <v>59.285</v>
      </c>
      <c r="GO113">
        <v>29.698</v>
      </c>
      <c r="GP113">
        <v>27.4978</v>
      </c>
      <c r="GQ113">
        <v>55.1845</v>
      </c>
      <c r="GR113">
        <v>49.2989</v>
      </c>
      <c r="GS113">
        <v>1</v>
      </c>
      <c r="GT113">
        <v>-0.119896</v>
      </c>
      <c r="GU113">
        <v>0.742108</v>
      </c>
      <c r="GV113">
        <v>20.1178</v>
      </c>
      <c r="GW113">
        <v>5.19962</v>
      </c>
      <c r="GX113">
        <v>12.004</v>
      </c>
      <c r="GY113">
        <v>4.97545</v>
      </c>
      <c r="GZ113">
        <v>3.29298</v>
      </c>
      <c r="HA113">
        <v>9999</v>
      </c>
      <c r="HB113">
        <v>999.9</v>
      </c>
      <c r="HC113">
        <v>9999</v>
      </c>
      <c r="HD113">
        <v>9999</v>
      </c>
      <c r="HE113">
        <v>1.86312</v>
      </c>
      <c r="HF113">
        <v>1.86813</v>
      </c>
      <c r="HG113">
        <v>1.86788</v>
      </c>
      <c r="HH113">
        <v>1.86898</v>
      </c>
      <c r="HI113">
        <v>1.86987</v>
      </c>
      <c r="HJ113">
        <v>1.86588</v>
      </c>
      <c r="HK113">
        <v>1.86701</v>
      </c>
      <c r="HL113">
        <v>1.86837</v>
      </c>
      <c r="HM113">
        <v>5</v>
      </c>
      <c r="HN113">
        <v>0</v>
      </c>
      <c r="HO113">
        <v>0</v>
      </c>
      <c r="HP113">
        <v>0</v>
      </c>
      <c r="HQ113" t="s">
        <v>411</v>
      </c>
      <c r="HR113" t="s">
        <v>412</v>
      </c>
      <c r="HS113" t="s">
        <v>413</v>
      </c>
      <c r="HT113" t="s">
        <v>413</v>
      </c>
      <c r="HU113" t="s">
        <v>413</v>
      </c>
      <c r="HV113" t="s">
        <v>413</v>
      </c>
      <c r="HW113">
        <v>0</v>
      </c>
      <c r="HX113">
        <v>100</v>
      </c>
      <c r="HY113">
        <v>100</v>
      </c>
      <c r="HZ113">
        <v>6.806</v>
      </c>
      <c r="IA113">
        <v>0.4945</v>
      </c>
      <c r="IB113">
        <v>4.20922237337541</v>
      </c>
      <c r="IC113">
        <v>0.00614860080401583</v>
      </c>
      <c r="ID113">
        <v>7.47005204250058e-07</v>
      </c>
      <c r="IE113">
        <v>-6.13614996760479e-10</v>
      </c>
      <c r="IF113">
        <v>0.00504884260515054</v>
      </c>
      <c r="IG113">
        <v>-0.0226463544028373</v>
      </c>
      <c r="IH113">
        <v>0.00259345603324487</v>
      </c>
      <c r="II113">
        <v>-3.18119573220187e-05</v>
      </c>
      <c r="IJ113">
        <v>-2</v>
      </c>
      <c r="IK113">
        <v>1777</v>
      </c>
      <c r="IL113">
        <v>0</v>
      </c>
      <c r="IM113">
        <v>26</v>
      </c>
      <c r="IN113">
        <v>-91.5</v>
      </c>
      <c r="IO113">
        <v>-91.5</v>
      </c>
      <c r="IP113">
        <v>1.03027</v>
      </c>
      <c r="IQ113">
        <v>2.62817</v>
      </c>
      <c r="IR113">
        <v>1.54785</v>
      </c>
      <c r="IS113">
        <v>2.30713</v>
      </c>
      <c r="IT113">
        <v>1.34644</v>
      </c>
      <c r="IU113">
        <v>2.31567</v>
      </c>
      <c r="IV113">
        <v>33.558</v>
      </c>
      <c r="IW113">
        <v>24.2188</v>
      </c>
      <c r="IX113">
        <v>18</v>
      </c>
      <c r="IY113">
        <v>502.24</v>
      </c>
      <c r="IZ113">
        <v>407.133</v>
      </c>
      <c r="JA113">
        <v>23.3876</v>
      </c>
      <c r="JB113">
        <v>25.7718</v>
      </c>
      <c r="JC113">
        <v>30</v>
      </c>
      <c r="JD113">
        <v>25.7424</v>
      </c>
      <c r="JE113">
        <v>25.6891</v>
      </c>
      <c r="JF113">
        <v>20.5632</v>
      </c>
      <c r="JG113">
        <v>24.1067</v>
      </c>
      <c r="JH113">
        <v>100</v>
      </c>
      <c r="JI113">
        <v>23.3551</v>
      </c>
      <c r="JJ113">
        <v>413.162</v>
      </c>
      <c r="JK113">
        <v>23.3293</v>
      </c>
      <c r="JL113">
        <v>102.19</v>
      </c>
      <c r="JM113">
        <v>102.797</v>
      </c>
    </row>
    <row r="114" spans="1:273">
      <c r="A114">
        <v>98</v>
      </c>
      <c r="B114">
        <v>1510797532.1</v>
      </c>
      <c r="C114">
        <v>1894</v>
      </c>
      <c r="D114" t="s">
        <v>606</v>
      </c>
      <c r="E114" t="s">
        <v>607</v>
      </c>
      <c r="F114">
        <v>5</v>
      </c>
      <c r="G114" t="s">
        <v>405</v>
      </c>
      <c r="H114" t="s">
        <v>406</v>
      </c>
      <c r="I114">
        <v>1510797524.25517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429.933734389334</v>
      </c>
      <c r="AK114">
        <v>425.729115151515</v>
      </c>
      <c r="AL114">
        <v>-0.0335887988761628</v>
      </c>
      <c r="AM114">
        <v>64.0484108481649</v>
      </c>
      <c r="AN114">
        <f>(AP114 - AO114 + DI114*1E3/(8.314*(DK114+273.15)) * AR114/DH114 * AQ114) * DH114/(100*CV114) * 1000/(1000 - AP114)</f>
        <v>0</v>
      </c>
      <c r="AO114">
        <v>23.344963404702</v>
      </c>
      <c r="AP114">
        <v>24.0432545454545</v>
      </c>
      <c r="AQ114">
        <v>-1.84944324875671e-06</v>
      </c>
      <c r="AR114">
        <v>108.117458872286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407</v>
      </c>
      <c r="AY114" t="s">
        <v>407</v>
      </c>
      <c r="AZ114">
        <v>0</v>
      </c>
      <c r="BA114">
        <v>0</v>
      </c>
      <c r="BB114">
        <f>1-AZ114/BA114</f>
        <v>0</v>
      </c>
      <c r="BC114">
        <v>0</v>
      </c>
      <c r="BD114" t="s">
        <v>407</v>
      </c>
      <c r="BE114" t="s">
        <v>407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407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2.96</v>
      </c>
      <c r="CW114">
        <v>0.5</v>
      </c>
      <c r="CX114" t="s">
        <v>408</v>
      </c>
      <c r="CY114">
        <v>2</v>
      </c>
      <c r="CZ114" t="b">
        <v>1</v>
      </c>
      <c r="DA114">
        <v>1510797524.25517</v>
      </c>
      <c r="DB114">
        <v>415.590034482759</v>
      </c>
      <c r="DC114">
        <v>419.851551724138</v>
      </c>
      <c r="DD114">
        <v>24.0482448275862</v>
      </c>
      <c r="DE114">
        <v>23.3466482758621</v>
      </c>
      <c r="DF114">
        <v>408.784448275862</v>
      </c>
      <c r="DG114">
        <v>23.5535275862069</v>
      </c>
      <c r="DH114">
        <v>500.092068965517</v>
      </c>
      <c r="DI114">
        <v>90.2788448275862</v>
      </c>
      <c r="DJ114">
        <v>0.0999714448275862</v>
      </c>
      <c r="DK114">
        <v>26.1738206896552</v>
      </c>
      <c r="DL114">
        <v>27.5334275862069</v>
      </c>
      <c r="DM114">
        <v>999.9</v>
      </c>
      <c r="DN114">
        <v>0</v>
      </c>
      <c r="DO114">
        <v>0</v>
      </c>
      <c r="DP114">
        <v>9999.91172413793</v>
      </c>
      <c r="DQ114">
        <v>0</v>
      </c>
      <c r="DR114">
        <v>9.97479931034483</v>
      </c>
      <c r="DS114">
        <v>-4.26147896551724</v>
      </c>
      <c r="DT114">
        <v>425.830517241379</v>
      </c>
      <c r="DU114">
        <v>429.888034482759</v>
      </c>
      <c r="DV114">
        <v>0.701601034482759</v>
      </c>
      <c r="DW114">
        <v>419.851551724138</v>
      </c>
      <c r="DX114">
        <v>23.3466482758621</v>
      </c>
      <c r="DY114">
        <v>2.17104862068966</v>
      </c>
      <c r="DZ114">
        <v>2.10770931034483</v>
      </c>
      <c r="EA114">
        <v>18.7502724137931</v>
      </c>
      <c r="EB114">
        <v>18.2775655172414</v>
      </c>
      <c r="EC114">
        <v>1999.97965517241</v>
      </c>
      <c r="ED114">
        <v>0.980002965517241</v>
      </c>
      <c r="EE114">
        <v>0.0199971551724138</v>
      </c>
      <c r="EF114">
        <v>0</v>
      </c>
      <c r="EG114">
        <v>2.27611034482759</v>
      </c>
      <c r="EH114">
        <v>0</v>
      </c>
      <c r="EI114">
        <v>6910.05310344828</v>
      </c>
      <c r="EJ114">
        <v>17300</v>
      </c>
      <c r="EK114">
        <v>40.1376896551724</v>
      </c>
      <c r="EL114">
        <v>40.7519310344828</v>
      </c>
      <c r="EM114">
        <v>39.6096206896552</v>
      </c>
      <c r="EN114">
        <v>39.9351379310345</v>
      </c>
      <c r="EO114">
        <v>39.3424137931034</v>
      </c>
      <c r="EP114">
        <v>1959.98655172414</v>
      </c>
      <c r="EQ114">
        <v>39.9934482758621</v>
      </c>
      <c r="ER114">
        <v>0</v>
      </c>
      <c r="ES114">
        <v>1680983828.7</v>
      </c>
      <c r="ET114">
        <v>0</v>
      </c>
      <c r="EU114">
        <v>2.266144</v>
      </c>
      <c r="EV114">
        <v>-1.08975385532929</v>
      </c>
      <c r="EW114">
        <v>4.90615390573095</v>
      </c>
      <c r="EX114">
        <v>6910.1512</v>
      </c>
      <c r="EY114">
        <v>15</v>
      </c>
      <c r="EZ114">
        <v>0</v>
      </c>
      <c r="FA114" t="s">
        <v>409</v>
      </c>
      <c r="FB114">
        <v>1510803016.6</v>
      </c>
      <c r="FC114">
        <v>1510803015.6</v>
      </c>
      <c r="FD114">
        <v>0</v>
      </c>
      <c r="FE114">
        <v>-0.153</v>
      </c>
      <c r="FF114">
        <v>-0.016</v>
      </c>
      <c r="FG114">
        <v>6.925</v>
      </c>
      <c r="FH114">
        <v>0.526</v>
      </c>
      <c r="FI114">
        <v>420</v>
      </c>
      <c r="FJ114">
        <v>25</v>
      </c>
      <c r="FK114">
        <v>0.25</v>
      </c>
      <c r="FL114">
        <v>0.13</v>
      </c>
      <c r="FM114">
        <v>0.704123634146341</v>
      </c>
      <c r="FN114">
        <v>-0.0487684181184669</v>
      </c>
      <c r="FO114">
        <v>0.00515748493610511</v>
      </c>
      <c r="FP114">
        <v>1</v>
      </c>
      <c r="FQ114">
        <v>1</v>
      </c>
      <c r="FR114">
        <v>1</v>
      </c>
      <c r="FS114" t="s">
        <v>410</v>
      </c>
      <c r="FT114">
        <v>2.97409</v>
      </c>
      <c r="FU114">
        <v>2.754</v>
      </c>
      <c r="FV114">
        <v>0.0896818</v>
      </c>
      <c r="FW114">
        <v>0.0912365</v>
      </c>
      <c r="FX114">
        <v>0.103278</v>
      </c>
      <c r="FY114">
        <v>0.102333</v>
      </c>
      <c r="FZ114">
        <v>35439.6</v>
      </c>
      <c r="GA114">
        <v>38610.8</v>
      </c>
      <c r="GB114">
        <v>35274.8</v>
      </c>
      <c r="GC114">
        <v>38527.1</v>
      </c>
      <c r="GD114">
        <v>44774.7</v>
      </c>
      <c r="GE114">
        <v>49898.6</v>
      </c>
      <c r="GF114">
        <v>55054.1</v>
      </c>
      <c r="GG114">
        <v>61734.6</v>
      </c>
      <c r="GH114">
        <v>2.00035</v>
      </c>
      <c r="GI114">
        <v>1.8509</v>
      </c>
      <c r="GJ114">
        <v>0.152346</v>
      </c>
      <c r="GK114">
        <v>0</v>
      </c>
      <c r="GL114">
        <v>25.0287</v>
      </c>
      <c r="GM114">
        <v>999.9</v>
      </c>
      <c r="GN114">
        <v>59.309</v>
      </c>
      <c r="GO114">
        <v>29.719</v>
      </c>
      <c r="GP114">
        <v>27.5432</v>
      </c>
      <c r="GQ114">
        <v>55.0445</v>
      </c>
      <c r="GR114">
        <v>49.6394</v>
      </c>
      <c r="GS114">
        <v>1</v>
      </c>
      <c r="GT114">
        <v>-0.119548</v>
      </c>
      <c r="GU114">
        <v>0.774951</v>
      </c>
      <c r="GV114">
        <v>20.1177</v>
      </c>
      <c r="GW114">
        <v>5.20037</v>
      </c>
      <c r="GX114">
        <v>12.004</v>
      </c>
      <c r="GY114">
        <v>4.9754</v>
      </c>
      <c r="GZ114">
        <v>3.293</v>
      </c>
      <c r="HA114">
        <v>9999</v>
      </c>
      <c r="HB114">
        <v>999.9</v>
      </c>
      <c r="HC114">
        <v>9999</v>
      </c>
      <c r="HD114">
        <v>9999</v>
      </c>
      <c r="HE114">
        <v>1.8631</v>
      </c>
      <c r="HF114">
        <v>1.86813</v>
      </c>
      <c r="HG114">
        <v>1.86793</v>
      </c>
      <c r="HH114">
        <v>1.86904</v>
      </c>
      <c r="HI114">
        <v>1.86988</v>
      </c>
      <c r="HJ114">
        <v>1.8659</v>
      </c>
      <c r="HK114">
        <v>1.86704</v>
      </c>
      <c r="HL114">
        <v>1.86841</v>
      </c>
      <c r="HM114">
        <v>5</v>
      </c>
      <c r="HN114">
        <v>0</v>
      </c>
      <c r="HO114">
        <v>0</v>
      </c>
      <c r="HP114">
        <v>0</v>
      </c>
      <c r="HQ114" t="s">
        <v>411</v>
      </c>
      <c r="HR114" t="s">
        <v>412</v>
      </c>
      <c r="HS114" t="s">
        <v>413</v>
      </c>
      <c r="HT114" t="s">
        <v>413</v>
      </c>
      <c r="HU114" t="s">
        <v>413</v>
      </c>
      <c r="HV114" t="s">
        <v>413</v>
      </c>
      <c r="HW114">
        <v>0</v>
      </c>
      <c r="HX114">
        <v>100</v>
      </c>
      <c r="HY114">
        <v>100</v>
      </c>
      <c r="HZ114">
        <v>6.804</v>
      </c>
      <c r="IA114">
        <v>0.4945</v>
      </c>
      <c r="IB114">
        <v>4.20922237337541</v>
      </c>
      <c r="IC114">
        <v>0.00614860080401583</v>
      </c>
      <c r="ID114">
        <v>7.47005204250058e-07</v>
      </c>
      <c r="IE114">
        <v>-6.13614996760479e-10</v>
      </c>
      <c r="IF114">
        <v>0.00504884260515054</v>
      </c>
      <c r="IG114">
        <v>-0.0226463544028373</v>
      </c>
      <c r="IH114">
        <v>0.00259345603324487</v>
      </c>
      <c r="II114">
        <v>-3.18119573220187e-05</v>
      </c>
      <c r="IJ114">
        <v>-2</v>
      </c>
      <c r="IK114">
        <v>1777</v>
      </c>
      <c r="IL114">
        <v>0</v>
      </c>
      <c r="IM114">
        <v>26</v>
      </c>
      <c r="IN114">
        <v>-91.4</v>
      </c>
      <c r="IO114">
        <v>-91.4</v>
      </c>
      <c r="IP114">
        <v>1.00342</v>
      </c>
      <c r="IQ114">
        <v>2.62817</v>
      </c>
      <c r="IR114">
        <v>1.54785</v>
      </c>
      <c r="IS114">
        <v>2.30835</v>
      </c>
      <c r="IT114">
        <v>1.34644</v>
      </c>
      <c r="IU114">
        <v>2.25708</v>
      </c>
      <c r="IV114">
        <v>33.558</v>
      </c>
      <c r="IW114">
        <v>24.2188</v>
      </c>
      <c r="IX114">
        <v>18</v>
      </c>
      <c r="IY114">
        <v>502.313</v>
      </c>
      <c r="IZ114">
        <v>407.091</v>
      </c>
      <c r="JA114">
        <v>23.355</v>
      </c>
      <c r="JB114">
        <v>25.7708</v>
      </c>
      <c r="JC114">
        <v>30.0002</v>
      </c>
      <c r="JD114">
        <v>25.7414</v>
      </c>
      <c r="JE114">
        <v>25.6891</v>
      </c>
      <c r="JF114">
        <v>20.0552</v>
      </c>
      <c r="JG114">
        <v>24.1067</v>
      </c>
      <c r="JH114">
        <v>100</v>
      </c>
      <c r="JI114">
        <v>23.3208</v>
      </c>
      <c r="JJ114">
        <v>399.651</v>
      </c>
      <c r="JK114">
        <v>23.3293</v>
      </c>
      <c r="JL114">
        <v>102.189</v>
      </c>
      <c r="JM114">
        <v>102.797</v>
      </c>
    </row>
    <row r="115" spans="1:273">
      <c r="A115">
        <v>99</v>
      </c>
      <c r="B115">
        <v>1510797537.1</v>
      </c>
      <c r="C115">
        <v>1899</v>
      </c>
      <c r="D115" t="s">
        <v>608</v>
      </c>
      <c r="E115" t="s">
        <v>609</v>
      </c>
      <c r="F115">
        <v>5</v>
      </c>
      <c r="G115" t="s">
        <v>405</v>
      </c>
      <c r="H115" t="s">
        <v>406</v>
      </c>
      <c r="I115">
        <v>1510797529.33214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421.205734496759</v>
      </c>
      <c r="AK115">
        <v>421.824533333333</v>
      </c>
      <c r="AL115">
        <v>-1.00171875676959</v>
      </c>
      <c r="AM115">
        <v>64.0484108481649</v>
      </c>
      <c r="AN115">
        <f>(AP115 - AO115 + DI115*1E3/(8.314*(DK115+273.15)) * AR115/DH115 * AQ115) * DH115/(100*CV115) * 1000/(1000 - AP115)</f>
        <v>0</v>
      </c>
      <c r="AO115">
        <v>23.3445883690461</v>
      </c>
      <c r="AP115">
        <v>24.0378193939394</v>
      </c>
      <c r="AQ115">
        <v>-4.95531555115208e-05</v>
      </c>
      <c r="AR115">
        <v>108.117458872286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407</v>
      </c>
      <c r="AY115" t="s">
        <v>407</v>
      </c>
      <c r="AZ115">
        <v>0</v>
      </c>
      <c r="BA115">
        <v>0</v>
      </c>
      <c r="BB115">
        <f>1-AZ115/BA115</f>
        <v>0</v>
      </c>
      <c r="BC115">
        <v>0</v>
      </c>
      <c r="BD115" t="s">
        <v>407</v>
      </c>
      <c r="BE115" t="s">
        <v>407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407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2.96</v>
      </c>
      <c r="CW115">
        <v>0.5</v>
      </c>
      <c r="CX115" t="s">
        <v>408</v>
      </c>
      <c r="CY115">
        <v>2</v>
      </c>
      <c r="CZ115" t="b">
        <v>1</v>
      </c>
      <c r="DA115">
        <v>1510797529.33214</v>
      </c>
      <c r="DB115">
        <v>415.003714285714</v>
      </c>
      <c r="DC115">
        <v>416.877928571429</v>
      </c>
      <c r="DD115">
        <v>24.0434392857143</v>
      </c>
      <c r="DE115">
        <v>23.345825</v>
      </c>
      <c r="DF115">
        <v>408.201785714286</v>
      </c>
      <c r="DG115">
        <v>23.5489357142857</v>
      </c>
      <c r="DH115">
        <v>500.102821428571</v>
      </c>
      <c r="DI115">
        <v>90.2773428571429</v>
      </c>
      <c r="DJ115">
        <v>0.100068592857143</v>
      </c>
      <c r="DK115">
        <v>26.1719178571429</v>
      </c>
      <c r="DL115">
        <v>27.5310428571429</v>
      </c>
      <c r="DM115">
        <v>999.9</v>
      </c>
      <c r="DN115">
        <v>0</v>
      </c>
      <c r="DO115">
        <v>0</v>
      </c>
      <c r="DP115">
        <v>9982.76964285714</v>
      </c>
      <c r="DQ115">
        <v>0</v>
      </c>
      <c r="DR115">
        <v>9.96001571428571</v>
      </c>
      <c r="DS115">
        <v>-1.87429828571429</v>
      </c>
      <c r="DT115">
        <v>425.227571428571</v>
      </c>
      <c r="DU115">
        <v>426.843035714286</v>
      </c>
      <c r="DV115">
        <v>0.697629892857143</v>
      </c>
      <c r="DW115">
        <v>416.877928571429</v>
      </c>
      <c r="DX115">
        <v>23.345825</v>
      </c>
      <c r="DY115">
        <v>2.17057892857143</v>
      </c>
      <c r="DZ115">
        <v>2.10759964285714</v>
      </c>
      <c r="EA115">
        <v>18.7468107142857</v>
      </c>
      <c r="EB115">
        <v>18.2767285714286</v>
      </c>
      <c r="EC115">
        <v>1999.97357142857</v>
      </c>
      <c r="ED115">
        <v>0.980001035714286</v>
      </c>
      <c r="EE115">
        <v>0.0199991785714286</v>
      </c>
      <c r="EF115">
        <v>0</v>
      </c>
      <c r="EG115">
        <v>2.22645714285714</v>
      </c>
      <c r="EH115">
        <v>0</v>
      </c>
      <c r="EI115">
        <v>6910.82785714286</v>
      </c>
      <c r="EJ115">
        <v>17299.9321428571</v>
      </c>
      <c r="EK115">
        <v>40.2341428571429</v>
      </c>
      <c r="EL115">
        <v>40.8390357142857</v>
      </c>
      <c r="EM115">
        <v>39.6938928571428</v>
      </c>
      <c r="EN115">
        <v>40.0421785714286</v>
      </c>
      <c r="EO115">
        <v>39.4283214285714</v>
      </c>
      <c r="EP115">
        <v>1959.97785714286</v>
      </c>
      <c r="EQ115">
        <v>39.9957142857143</v>
      </c>
      <c r="ER115">
        <v>0</v>
      </c>
      <c r="ES115">
        <v>1680983833.5</v>
      </c>
      <c r="ET115">
        <v>0</v>
      </c>
      <c r="EU115">
        <v>2.231272</v>
      </c>
      <c r="EV115">
        <v>-0.323115396397204</v>
      </c>
      <c r="EW115">
        <v>13.3784615458906</v>
      </c>
      <c r="EX115">
        <v>6910.882</v>
      </c>
      <c r="EY115">
        <v>15</v>
      </c>
      <c r="EZ115">
        <v>0</v>
      </c>
      <c r="FA115" t="s">
        <v>409</v>
      </c>
      <c r="FB115">
        <v>1510803016.6</v>
      </c>
      <c r="FC115">
        <v>1510803015.6</v>
      </c>
      <c r="FD115">
        <v>0</v>
      </c>
      <c r="FE115">
        <v>-0.153</v>
      </c>
      <c r="FF115">
        <v>-0.016</v>
      </c>
      <c r="FG115">
        <v>6.925</v>
      </c>
      <c r="FH115">
        <v>0.526</v>
      </c>
      <c r="FI115">
        <v>420</v>
      </c>
      <c r="FJ115">
        <v>25</v>
      </c>
      <c r="FK115">
        <v>0.25</v>
      </c>
      <c r="FL115">
        <v>0.13</v>
      </c>
      <c r="FM115">
        <v>0.701055073170732</v>
      </c>
      <c r="FN115">
        <v>-0.0435021951219507</v>
      </c>
      <c r="FO115">
        <v>0.00479412872315276</v>
      </c>
      <c r="FP115">
        <v>1</v>
      </c>
      <c r="FQ115">
        <v>1</v>
      </c>
      <c r="FR115">
        <v>1</v>
      </c>
      <c r="FS115" t="s">
        <v>410</v>
      </c>
      <c r="FT115">
        <v>2.97428</v>
      </c>
      <c r="FU115">
        <v>2.75373</v>
      </c>
      <c r="FV115">
        <v>0.0889397</v>
      </c>
      <c r="FW115">
        <v>0.0890175</v>
      </c>
      <c r="FX115">
        <v>0.103261</v>
      </c>
      <c r="FY115">
        <v>0.102333</v>
      </c>
      <c r="FZ115">
        <v>35469.1</v>
      </c>
      <c r="GA115">
        <v>38704.8</v>
      </c>
      <c r="GB115">
        <v>35275.4</v>
      </c>
      <c r="GC115">
        <v>38526.8</v>
      </c>
      <c r="GD115">
        <v>44776</v>
      </c>
      <c r="GE115">
        <v>49898.1</v>
      </c>
      <c r="GF115">
        <v>55054.7</v>
      </c>
      <c r="GG115">
        <v>61734.1</v>
      </c>
      <c r="GH115">
        <v>2.00015</v>
      </c>
      <c r="GI115">
        <v>1.8508</v>
      </c>
      <c r="GJ115">
        <v>0.151731</v>
      </c>
      <c r="GK115">
        <v>0</v>
      </c>
      <c r="GL115">
        <v>25.0317</v>
      </c>
      <c r="GM115">
        <v>999.9</v>
      </c>
      <c r="GN115">
        <v>59.309</v>
      </c>
      <c r="GO115">
        <v>29.698</v>
      </c>
      <c r="GP115">
        <v>27.5085</v>
      </c>
      <c r="GQ115">
        <v>55.1145</v>
      </c>
      <c r="GR115">
        <v>48.9904</v>
      </c>
      <c r="GS115">
        <v>1</v>
      </c>
      <c r="GT115">
        <v>-0.119797</v>
      </c>
      <c r="GU115">
        <v>0.798124</v>
      </c>
      <c r="GV115">
        <v>20.1176</v>
      </c>
      <c r="GW115">
        <v>5.19947</v>
      </c>
      <c r="GX115">
        <v>12.004</v>
      </c>
      <c r="GY115">
        <v>4.9754</v>
      </c>
      <c r="GZ115">
        <v>3.29298</v>
      </c>
      <c r="HA115">
        <v>9999</v>
      </c>
      <c r="HB115">
        <v>999.9</v>
      </c>
      <c r="HC115">
        <v>9999</v>
      </c>
      <c r="HD115">
        <v>9999</v>
      </c>
      <c r="HE115">
        <v>1.86312</v>
      </c>
      <c r="HF115">
        <v>1.86813</v>
      </c>
      <c r="HG115">
        <v>1.86795</v>
      </c>
      <c r="HH115">
        <v>1.86903</v>
      </c>
      <c r="HI115">
        <v>1.8699</v>
      </c>
      <c r="HJ115">
        <v>1.8659</v>
      </c>
      <c r="HK115">
        <v>1.86706</v>
      </c>
      <c r="HL115">
        <v>1.86843</v>
      </c>
      <c r="HM115">
        <v>5</v>
      </c>
      <c r="HN115">
        <v>0</v>
      </c>
      <c r="HO115">
        <v>0</v>
      </c>
      <c r="HP115">
        <v>0</v>
      </c>
      <c r="HQ115" t="s">
        <v>411</v>
      </c>
      <c r="HR115" t="s">
        <v>412</v>
      </c>
      <c r="HS115" t="s">
        <v>413</v>
      </c>
      <c r="HT115" t="s">
        <v>413</v>
      </c>
      <c r="HU115" t="s">
        <v>413</v>
      </c>
      <c r="HV115" t="s">
        <v>413</v>
      </c>
      <c r="HW115">
        <v>0</v>
      </c>
      <c r="HX115">
        <v>100</v>
      </c>
      <c r="HY115">
        <v>100</v>
      </c>
      <c r="HZ115">
        <v>6.776</v>
      </c>
      <c r="IA115">
        <v>0.4942</v>
      </c>
      <c r="IB115">
        <v>4.20922237337541</v>
      </c>
      <c r="IC115">
        <v>0.00614860080401583</v>
      </c>
      <c r="ID115">
        <v>7.47005204250058e-07</v>
      </c>
      <c r="IE115">
        <v>-6.13614996760479e-10</v>
      </c>
      <c r="IF115">
        <v>0.00504884260515054</v>
      </c>
      <c r="IG115">
        <v>-0.0226463544028373</v>
      </c>
      <c r="IH115">
        <v>0.00259345603324487</v>
      </c>
      <c r="II115">
        <v>-3.18119573220187e-05</v>
      </c>
      <c r="IJ115">
        <v>-2</v>
      </c>
      <c r="IK115">
        <v>1777</v>
      </c>
      <c r="IL115">
        <v>0</v>
      </c>
      <c r="IM115">
        <v>26</v>
      </c>
      <c r="IN115">
        <v>-91.3</v>
      </c>
      <c r="IO115">
        <v>-91.3</v>
      </c>
      <c r="IP115">
        <v>0.974121</v>
      </c>
      <c r="IQ115">
        <v>2.62329</v>
      </c>
      <c r="IR115">
        <v>1.54785</v>
      </c>
      <c r="IS115">
        <v>2.30713</v>
      </c>
      <c r="IT115">
        <v>1.34644</v>
      </c>
      <c r="IU115">
        <v>2.3584</v>
      </c>
      <c r="IV115">
        <v>33.558</v>
      </c>
      <c r="IW115">
        <v>24.2188</v>
      </c>
      <c r="IX115">
        <v>18</v>
      </c>
      <c r="IY115">
        <v>502.17</v>
      </c>
      <c r="IZ115">
        <v>407.034</v>
      </c>
      <c r="JA115">
        <v>23.322</v>
      </c>
      <c r="JB115">
        <v>25.7708</v>
      </c>
      <c r="JC115">
        <v>30</v>
      </c>
      <c r="JD115">
        <v>25.7403</v>
      </c>
      <c r="JE115">
        <v>25.6889</v>
      </c>
      <c r="JF115">
        <v>19.395</v>
      </c>
      <c r="JG115">
        <v>24.1067</v>
      </c>
      <c r="JH115">
        <v>100</v>
      </c>
      <c r="JI115">
        <v>23.2999</v>
      </c>
      <c r="JJ115">
        <v>379.496</v>
      </c>
      <c r="JK115">
        <v>23.3293</v>
      </c>
      <c r="JL115">
        <v>102.191</v>
      </c>
      <c r="JM115">
        <v>102.797</v>
      </c>
    </row>
    <row r="116" spans="1:273">
      <c r="A116">
        <v>100</v>
      </c>
      <c r="B116">
        <v>1510797542.1</v>
      </c>
      <c r="C116">
        <v>1904</v>
      </c>
      <c r="D116" t="s">
        <v>610</v>
      </c>
      <c r="E116" t="s">
        <v>611</v>
      </c>
      <c r="F116">
        <v>5</v>
      </c>
      <c r="G116" t="s">
        <v>405</v>
      </c>
      <c r="H116" t="s">
        <v>406</v>
      </c>
      <c r="I116">
        <v>1510797534.6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405.984112231244</v>
      </c>
      <c r="AK116">
        <v>411.918642424242</v>
      </c>
      <c r="AL116">
        <v>-2.15123809783929</v>
      </c>
      <c r="AM116">
        <v>64.0484108481649</v>
      </c>
      <c r="AN116">
        <f>(AP116 - AO116 + DI116*1E3/(8.314*(DK116+273.15)) * AR116/DH116 * AQ116) * DH116/(100*CV116) * 1000/(1000 - AP116)</f>
        <v>0</v>
      </c>
      <c r="AO116">
        <v>23.3435169300714</v>
      </c>
      <c r="AP116">
        <v>24.0373606060606</v>
      </c>
      <c r="AQ116">
        <v>-7.03506934148426e-06</v>
      </c>
      <c r="AR116">
        <v>108.117458872286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407</v>
      </c>
      <c r="AY116" t="s">
        <v>407</v>
      </c>
      <c r="AZ116">
        <v>0</v>
      </c>
      <c r="BA116">
        <v>0</v>
      </c>
      <c r="BB116">
        <f>1-AZ116/BA116</f>
        <v>0</v>
      </c>
      <c r="BC116">
        <v>0</v>
      </c>
      <c r="BD116" t="s">
        <v>407</v>
      </c>
      <c r="BE116" t="s">
        <v>407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407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2.96</v>
      </c>
      <c r="CW116">
        <v>0.5</v>
      </c>
      <c r="CX116" t="s">
        <v>408</v>
      </c>
      <c r="CY116">
        <v>2</v>
      </c>
      <c r="CZ116" t="b">
        <v>1</v>
      </c>
      <c r="DA116">
        <v>1510797534.6</v>
      </c>
      <c r="DB116">
        <v>411.884592592593</v>
      </c>
      <c r="DC116">
        <v>408.695074074074</v>
      </c>
      <c r="DD116">
        <v>24.0404555555556</v>
      </c>
      <c r="DE116">
        <v>23.3444444444445</v>
      </c>
      <c r="DF116">
        <v>405.102740740741</v>
      </c>
      <c r="DG116">
        <v>23.5460888888889</v>
      </c>
      <c r="DH116">
        <v>500.092407407407</v>
      </c>
      <c r="DI116">
        <v>90.2750333333333</v>
      </c>
      <c r="DJ116">
        <v>0.0999880444444444</v>
      </c>
      <c r="DK116">
        <v>26.169837037037</v>
      </c>
      <c r="DL116">
        <v>27.5233851851852</v>
      </c>
      <c r="DM116">
        <v>999.9</v>
      </c>
      <c r="DN116">
        <v>0</v>
      </c>
      <c r="DO116">
        <v>0</v>
      </c>
      <c r="DP116">
        <v>9993.56148148148</v>
      </c>
      <c r="DQ116">
        <v>0</v>
      </c>
      <c r="DR116">
        <v>9.95036851851852</v>
      </c>
      <c r="DS116">
        <v>3.18949362962963</v>
      </c>
      <c r="DT116">
        <v>422.03037037037</v>
      </c>
      <c r="DU116">
        <v>418.463888888889</v>
      </c>
      <c r="DV116">
        <v>0.696023074074074</v>
      </c>
      <c r="DW116">
        <v>408.695074074074</v>
      </c>
      <c r="DX116">
        <v>23.3444444444445</v>
      </c>
      <c r="DY116">
        <v>2.17025407407407</v>
      </c>
      <c r="DZ116">
        <v>2.10742111111111</v>
      </c>
      <c r="EA116">
        <v>18.7444148148148</v>
      </c>
      <c r="EB116">
        <v>18.2753851851852</v>
      </c>
      <c r="EC116">
        <v>1999.95851851852</v>
      </c>
      <c r="ED116">
        <v>0.979999222222222</v>
      </c>
      <c r="EE116">
        <v>0.020001037037037</v>
      </c>
      <c r="EF116">
        <v>0</v>
      </c>
      <c r="EG116">
        <v>2.22199259259259</v>
      </c>
      <c r="EH116">
        <v>0</v>
      </c>
      <c r="EI116">
        <v>6912.78037037037</v>
      </c>
      <c r="EJ116">
        <v>17299.7851851852</v>
      </c>
      <c r="EK116">
        <v>40.333037037037</v>
      </c>
      <c r="EL116">
        <v>40.928</v>
      </c>
      <c r="EM116">
        <v>39.7867777777778</v>
      </c>
      <c r="EN116">
        <v>40.1617777777778</v>
      </c>
      <c r="EO116">
        <v>39.5229259259259</v>
      </c>
      <c r="EP116">
        <v>1959.95851851852</v>
      </c>
      <c r="EQ116">
        <v>40</v>
      </c>
      <c r="ER116">
        <v>0</v>
      </c>
      <c r="ES116">
        <v>1680983838.9</v>
      </c>
      <c r="ET116">
        <v>0</v>
      </c>
      <c r="EU116">
        <v>2.22506538461538</v>
      </c>
      <c r="EV116">
        <v>0.901904268790622</v>
      </c>
      <c r="EW116">
        <v>30.5100854973236</v>
      </c>
      <c r="EX116">
        <v>6912.90769230769</v>
      </c>
      <c r="EY116">
        <v>15</v>
      </c>
      <c r="EZ116">
        <v>0</v>
      </c>
      <c r="FA116" t="s">
        <v>409</v>
      </c>
      <c r="FB116">
        <v>1510803016.6</v>
      </c>
      <c r="FC116">
        <v>1510803015.6</v>
      </c>
      <c r="FD116">
        <v>0</v>
      </c>
      <c r="FE116">
        <v>-0.153</v>
      </c>
      <c r="FF116">
        <v>-0.016</v>
      </c>
      <c r="FG116">
        <v>6.925</v>
      </c>
      <c r="FH116">
        <v>0.526</v>
      </c>
      <c r="FI116">
        <v>420</v>
      </c>
      <c r="FJ116">
        <v>25</v>
      </c>
      <c r="FK116">
        <v>0.25</v>
      </c>
      <c r="FL116">
        <v>0.13</v>
      </c>
      <c r="FM116">
        <v>0.697470682926829</v>
      </c>
      <c r="FN116">
        <v>-0.0260513101045304</v>
      </c>
      <c r="FO116">
        <v>0.00297765493290686</v>
      </c>
      <c r="FP116">
        <v>1</v>
      </c>
      <c r="FQ116">
        <v>1</v>
      </c>
      <c r="FR116">
        <v>1</v>
      </c>
      <c r="FS116" t="s">
        <v>410</v>
      </c>
      <c r="FT116">
        <v>2.97428</v>
      </c>
      <c r="FU116">
        <v>2.75394</v>
      </c>
      <c r="FV116">
        <v>0.0872251</v>
      </c>
      <c r="FW116">
        <v>0.0862317</v>
      </c>
      <c r="FX116">
        <v>0.103256</v>
      </c>
      <c r="FY116">
        <v>0.102325</v>
      </c>
      <c r="FZ116">
        <v>35535.4</v>
      </c>
      <c r="GA116">
        <v>38823.1</v>
      </c>
      <c r="GB116">
        <v>35275</v>
      </c>
      <c r="GC116">
        <v>38526.8</v>
      </c>
      <c r="GD116">
        <v>44776</v>
      </c>
      <c r="GE116">
        <v>49898.6</v>
      </c>
      <c r="GF116">
        <v>55054.4</v>
      </c>
      <c r="GG116">
        <v>61734.3</v>
      </c>
      <c r="GH116">
        <v>2.00035</v>
      </c>
      <c r="GI116">
        <v>1.85075</v>
      </c>
      <c r="GJ116">
        <v>0.15121</v>
      </c>
      <c r="GK116">
        <v>0</v>
      </c>
      <c r="GL116">
        <v>25.034</v>
      </c>
      <c r="GM116">
        <v>999.9</v>
      </c>
      <c r="GN116">
        <v>59.333</v>
      </c>
      <c r="GO116">
        <v>29.698</v>
      </c>
      <c r="GP116">
        <v>27.5218</v>
      </c>
      <c r="GQ116">
        <v>55.5445</v>
      </c>
      <c r="GR116">
        <v>49.351</v>
      </c>
      <c r="GS116">
        <v>1</v>
      </c>
      <c r="GT116">
        <v>-0.119698</v>
      </c>
      <c r="GU116">
        <v>0.761446</v>
      </c>
      <c r="GV116">
        <v>20.1178</v>
      </c>
      <c r="GW116">
        <v>5.20007</v>
      </c>
      <c r="GX116">
        <v>12.004</v>
      </c>
      <c r="GY116">
        <v>4.97545</v>
      </c>
      <c r="GZ116">
        <v>3.29295</v>
      </c>
      <c r="HA116">
        <v>9999</v>
      </c>
      <c r="HB116">
        <v>999.9</v>
      </c>
      <c r="HC116">
        <v>9999</v>
      </c>
      <c r="HD116">
        <v>9999</v>
      </c>
      <c r="HE116">
        <v>1.86312</v>
      </c>
      <c r="HF116">
        <v>1.86813</v>
      </c>
      <c r="HG116">
        <v>1.86796</v>
      </c>
      <c r="HH116">
        <v>1.86905</v>
      </c>
      <c r="HI116">
        <v>1.86986</v>
      </c>
      <c r="HJ116">
        <v>1.86587</v>
      </c>
      <c r="HK116">
        <v>1.86707</v>
      </c>
      <c r="HL116">
        <v>1.86841</v>
      </c>
      <c r="HM116">
        <v>5</v>
      </c>
      <c r="HN116">
        <v>0</v>
      </c>
      <c r="HO116">
        <v>0</v>
      </c>
      <c r="HP116">
        <v>0</v>
      </c>
      <c r="HQ116" t="s">
        <v>411</v>
      </c>
      <c r="HR116" t="s">
        <v>412</v>
      </c>
      <c r="HS116" t="s">
        <v>413</v>
      </c>
      <c r="HT116" t="s">
        <v>413</v>
      </c>
      <c r="HU116" t="s">
        <v>413</v>
      </c>
      <c r="HV116" t="s">
        <v>413</v>
      </c>
      <c r="HW116">
        <v>0</v>
      </c>
      <c r="HX116">
        <v>100</v>
      </c>
      <c r="HY116">
        <v>100</v>
      </c>
      <c r="HZ116">
        <v>6.71</v>
      </c>
      <c r="IA116">
        <v>0.4943</v>
      </c>
      <c r="IB116">
        <v>4.20922237337541</v>
      </c>
      <c r="IC116">
        <v>0.00614860080401583</v>
      </c>
      <c r="ID116">
        <v>7.47005204250058e-07</v>
      </c>
      <c r="IE116">
        <v>-6.13614996760479e-10</v>
      </c>
      <c r="IF116">
        <v>0.00504884260515054</v>
      </c>
      <c r="IG116">
        <v>-0.0226463544028373</v>
      </c>
      <c r="IH116">
        <v>0.00259345603324487</v>
      </c>
      <c r="II116">
        <v>-3.18119573220187e-05</v>
      </c>
      <c r="IJ116">
        <v>-2</v>
      </c>
      <c r="IK116">
        <v>1777</v>
      </c>
      <c r="IL116">
        <v>0</v>
      </c>
      <c r="IM116">
        <v>26</v>
      </c>
      <c r="IN116">
        <v>-91.2</v>
      </c>
      <c r="IO116">
        <v>-91.2</v>
      </c>
      <c r="IP116">
        <v>0.9375</v>
      </c>
      <c r="IQ116">
        <v>2.61841</v>
      </c>
      <c r="IR116">
        <v>1.54785</v>
      </c>
      <c r="IS116">
        <v>2.30713</v>
      </c>
      <c r="IT116">
        <v>1.34644</v>
      </c>
      <c r="IU116">
        <v>2.45117</v>
      </c>
      <c r="IV116">
        <v>33.558</v>
      </c>
      <c r="IW116">
        <v>24.2188</v>
      </c>
      <c r="IX116">
        <v>18</v>
      </c>
      <c r="IY116">
        <v>502.302</v>
      </c>
      <c r="IZ116">
        <v>406.991</v>
      </c>
      <c r="JA116">
        <v>23.2949</v>
      </c>
      <c r="JB116">
        <v>25.7708</v>
      </c>
      <c r="JC116">
        <v>30.0001</v>
      </c>
      <c r="JD116">
        <v>25.7403</v>
      </c>
      <c r="JE116">
        <v>25.6869</v>
      </c>
      <c r="JF116">
        <v>18.7599</v>
      </c>
      <c r="JG116">
        <v>24.1067</v>
      </c>
      <c r="JH116">
        <v>100</v>
      </c>
      <c r="JI116">
        <v>23.287</v>
      </c>
      <c r="JJ116">
        <v>366.073</v>
      </c>
      <c r="JK116">
        <v>23.3293</v>
      </c>
      <c r="JL116">
        <v>102.19</v>
      </c>
      <c r="JM116">
        <v>102.797</v>
      </c>
    </row>
    <row r="117" spans="1:273">
      <c r="A117">
        <v>101</v>
      </c>
      <c r="B117">
        <v>1510797547.1</v>
      </c>
      <c r="C117">
        <v>1909</v>
      </c>
      <c r="D117" t="s">
        <v>612</v>
      </c>
      <c r="E117" t="s">
        <v>613</v>
      </c>
      <c r="F117">
        <v>5</v>
      </c>
      <c r="G117" t="s">
        <v>405</v>
      </c>
      <c r="H117" t="s">
        <v>406</v>
      </c>
      <c r="I117">
        <v>1510797539.31429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388.650389725957</v>
      </c>
      <c r="AK117">
        <v>398.044733333333</v>
      </c>
      <c r="AL117">
        <v>-2.87837271192044</v>
      </c>
      <c r="AM117">
        <v>64.0484108481649</v>
      </c>
      <c r="AN117">
        <f>(AP117 - AO117 + DI117*1E3/(8.314*(DK117+273.15)) * AR117/DH117 * AQ117) * DH117/(100*CV117) * 1000/(1000 - AP117)</f>
        <v>0</v>
      </c>
      <c r="AO117">
        <v>23.3438569153639</v>
      </c>
      <c r="AP117">
        <v>24.0347254545454</v>
      </c>
      <c r="AQ117">
        <v>-1.29059496509286e-05</v>
      </c>
      <c r="AR117">
        <v>108.117458872286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407</v>
      </c>
      <c r="AY117" t="s">
        <v>407</v>
      </c>
      <c r="AZ117">
        <v>0</v>
      </c>
      <c r="BA117">
        <v>0</v>
      </c>
      <c r="BB117">
        <f>1-AZ117/BA117</f>
        <v>0</v>
      </c>
      <c r="BC117">
        <v>0</v>
      </c>
      <c r="BD117" t="s">
        <v>407</v>
      </c>
      <c r="BE117" t="s">
        <v>407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407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2.96</v>
      </c>
      <c r="CW117">
        <v>0.5</v>
      </c>
      <c r="CX117" t="s">
        <v>408</v>
      </c>
      <c r="CY117">
        <v>2</v>
      </c>
      <c r="CZ117" t="b">
        <v>1</v>
      </c>
      <c r="DA117">
        <v>1510797539.31429</v>
      </c>
      <c r="DB117">
        <v>405.127178571429</v>
      </c>
      <c r="DC117">
        <v>396.040857142857</v>
      </c>
      <c r="DD117">
        <v>24.0381464285714</v>
      </c>
      <c r="DE117">
        <v>23.3438857142857</v>
      </c>
      <c r="DF117">
        <v>398.388678571429</v>
      </c>
      <c r="DG117">
        <v>23.543875</v>
      </c>
      <c r="DH117">
        <v>500.081964285714</v>
      </c>
      <c r="DI117">
        <v>90.2739607142857</v>
      </c>
      <c r="DJ117">
        <v>0.0999641178571429</v>
      </c>
      <c r="DK117">
        <v>26.1683428571429</v>
      </c>
      <c r="DL117">
        <v>27.5141214285714</v>
      </c>
      <c r="DM117">
        <v>999.9</v>
      </c>
      <c r="DN117">
        <v>0</v>
      </c>
      <c r="DO117">
        <v>0</v>
      </c>
      <c r="DP117">
        <v>9999.50571428571</v>
      </c>
      <c r="DQ117">
        <v>0</v>
      </c>
      <c r="DR117">
        <v>9.94730928571428</v>
      </c>
      <c r="DS117">
        <v>9.08632242857143</v>
      </c>
      <c r="DT117">
        <v>415.105607142857</v>
      </c>
      <c r="DU117">
        <v>405.506964285714</v>
      </c>
      <c r="DV117">
        <v>0.694268321428571</v>
      </c>
      <c r="DW117">
        <v>396.040857142857</v>
      </c>
      <c r="DX117">
        <v>23.3438857142857</v>
      </c>
      <c r="DY117">
        <v>2.17002</v>
      </c>
      <c r="DZ117">
        <v>2.107345</v>
      </c>
      <c r="EA117">
        <v>18.7426821428571</v>
      </c>
      <c r="EB117">
        <v>18.2748107142857</v>
      </c>
      <c r="EC117">
        <v>1999.97785714286</v>
      </c>
      <c r="ED117">
        <v>0.979995392857143</v>
      </c>
      <c r="EE117">
        <v>0.0200047857142857</v>
      </c>
      <c r="EF117">
        <v>0</v>
      </c>
      <c r="EG117">
        <v>2.23351071428571</v>
      </c>
      <c r="EH117">
        <v>0</v>
      </c>
      <c r="EI117">
        <v>6915.74357142857</v>
      </c>
      <c r="EJ117">
        <v>17299.9321428571</v>
      </c>
      <c r="EK117">
        <v>40.4215714285714</v>
      </c>
      <c r="EL117">
        <v>41.0019642857143</v>
      </c>
      <c r="EM117">
        <v>39.8613214285714</v>
      </c>
      <c r="EN117">
        <v>40.2653928571428</v>
      </c>
      <c r="EO117">
        <v>39.6068928571428</v>
      </c>
      <c r="EP117">
        <v>1959.96892857143</v>
      </c>
      <c r="EQ117">
        <v>40.0092857142857</v>
      </c>
      <c r="ER117">
        <v>0</v>
      </c>
      <c r="ES117">
        <v>1680983843.7</v>
      </c>
      <c r="ET117">
        <v>0</v>
      </c>
      <c r="EU117">
        <v>2.25091923076923</v>
      </c>
      <c r="EV117">
        <v>-0.0940820516007068</v>
      </c>
      <c r="EW117">
        <v>46.1712820971964</v>
      </c>
      <c r="EX117">
        <v>6915.88269230769</v>
      </c>
      <c r="EY117">
        <v>15</v>
      </c>
      <c r="EZ117">
        <v>0</v>
      </c>
      <c r="FA117" t="s">
        <v>409</v>
      </c>
      <c r="FB117">
        <v>1510803016.6</v>
      </c>
      <c r="FC117">
        <v>1510803015.6</v>
      </c>
      <c r="FD117">
        <v>0</v>
      </c>
      <c r="FE117">
        <v>-0.153</v>
      </c>
      <c r="FF117">
        <v>-0.016</v>
      </c>
      <c r="FG117">
        <v>6.925</v>
      </c>
      <c r="FH117">
        <v>0.526</v>
      </c>
      <c r="FI117">
        <v>420</v>
      </c>
      <c r="FJ117">
        <v>25</v>
      </c>
      <c r="FK117">
        <v>0.25</v>
      </c>
      <c r="FL117">
        <v>0.13</v>
      </c>
      <c r="FM117">
        <v>0.695243926829268</v>
      </c>
      <c r="FN117">
        <v>-0.0213407247386756</v>
      </c>
      <c r="FO117">
        <v>0.00235854603196333</v>
      </c>
      <c r="FP117">
        <v>1</v>
      </c>
      <c r="FQ117">
        <v>1</v>
      </c>
      <c r="FR117">
        <v>1</v>
      </c>
      <c r="FS117" t="s">
        <v>410</v>
      </c>
      <c r="FT117">
        <v>2.97404</v>
      </c>
      <c r="FU117">
        <v>2.75398</v>
      </c>
      <c r="FV117">
        <v>0.0848687</v>
      </c>
      <c r="FW117">
        <v>0.0833835</v>
      </c>
      <c r="FX117">
        <v>0.103255</v>
      </c>
      <c r="FY117">
        <v>0.102327</v>
      </c>
      <c r="FZ117">
        <v>35626.9</v>
      </c>
      <c r="GA117">
        <v>38944.5</v>
      </c>
      <c r="GB117">
        <v>35274.8</v>
      </c>
      <c r="GC117">
        <v>38527.2</v>
      </c>
      <c r="GD117">
        <v>44775.9</v>
      </c>
      <c r="GE117">
        <v>49898.9</v>
      </c>
      <c r="GF117">
        <v>55054.3</v>
      </c>
      <c r="GG117">
        <v>61734.8</v>
      </c>
      <c r="GH117">
        <v>2.00012</v>
      </c>
      <c r="GI117">
        <v>1.85058</v>
      </c>
      <c r="GJ117">
        <v>0.1514</v>
      </c>
      <c r="GK117">
        <v>0</v>
      </c>
      <c r="GL117">
        <v>25.0321</v>
      </c>
      <c r="GM117">
        <v>999.9</v>
      </c>
      <c r="GN117">
        <v>59.333</v>
      </c>
      <c r="GO117">
        <v>29.698</v>
      </c>
      <c r="GP117">
        <v>27.5186</v>
      </c>
      <c r="GQ117">
        <v>55.6445</v>
      </c>
      <c r="GR117">
        <v>49.6635</v>
      </c>
      <c r="GS117">
        <v>1</v>
      </c>
      <c r="GT117">
        <v>-0.120066</v>
      </c>
      <c r="GU117">
        <v>0.726452</v>
      </c>
      <c r="GV117">
        <v>20.1181</v>
      </c>
      <c r="GW117">
        <v>5.19902</v>
      </c>
      <c r="GX117">
        <v>12.004</v>
      </c>
      <c r="GY117">
        <v>4.9756</v>
      </c>
      <c r="GZ117">
        <v>3.29295</v>
      </c>
      <c r="HA117">
        <v>9999</v>
      </c>
      <c r="HB117">
        <v>999.9</v>
      </c>
      <c r="HC117">
        <v>9999</v>
      </c>
      <c r="HD117">
        <v>9999</v>
      </c>
      <c r="HE117">
        <v>1.86311</v>
      </c>
      <c r="HF117">
        <v>1.86813</v>
      </c>
      <c r="HG117">
        <v>1.86793</v>
      </c>
      <c r="HH117">
        <v>1.86904</v>
      </c>
      <c r="HI117">
        <v>1.86989</v>
      </c>
      <c r="HJ117">
        <v>1.86589</v>
      </c>
      <c r="HK117">
        <v>1.86707</v>
      </c>
      <c r="HL117">
        <v>1.86843</v>
      </c>
      <c r="HM117">
        <v>5</v>
      </c>
      <c r="HN117">
        <v>0</v>
      </c>
      <c r="HO117">
        <v>0</v>
      </c>
      <c r="HP117">
        <v>0</v>
      </c>
      <c r="HQ117" t="s">
        <v>411</v>
      </c>
      <c r="HR117" t="s">
        <v>412</v>
      </c>
      <c r="HS117" t="s">
        <v>413</v>
      </c>
      <c r="HT117" t="s">
        <v>413</v>
      </c>
      <c r="HU117" t="s">
        <v>413</v>
      </c>
      <c r="HV117" t="s">
        <v>413</v>
      </c>
      <c r="HW117">
        <v>0</v>
      </c>
      <c r="HX117">
        <v>100</v>
      </c>
      <c r="HY117">
        <v>100</v>
      </c>
      <c r="HZ117">
        <v>6.622</v>
      </c>
      <c r="IA117">
        <v>0.4942</v>
      </c>
      <c r="IB117">
        <v>4.20922237337541</v>
      </c>
      <c r="IC117">
        <v>0.00614860080401583</v>
      </c>
      <c r="ID117">
        <v>7.47005204250058e-07</v>
      </c>
      <c r="IE117">
        <v>-6.13614996760479e-10</v>
      </c>
      <c r="IF117">
        <v>0.00504884260515054</v>
      </c>
      <c r="IG117">
        <v>-0.0226463544028373</v>
      </c>
      <c r="IH117">
        <v>0.00259345603324487</v>
      </c>
      <c r="II117">
        <v>-3.18119573220187e-05</v>
      </c>
      <c r="IJ117">
        <v>-2</v>
      </c>
      <c r="IK117">
        <v>1777</v>
      </c>
      <c r="IL117">
        <v>0</v>
      </c>
      <c r="IM117">
        <v>26</v>
      </c>
      <c r="IN117">
        <v>-91.2</v>
      </c>
      <c r="IO117">
        <v>-91.1</v>
      </c>
      <c r="IP117">
        <v>0.906982</v>
      </c>
      <c r="IQ117">
        <v>2.61841</v>
      </c>
      <c r="IR117">
        <v>1.54785</v>
      </c>
      <c r="IS117">
        <v>2.30713</v>
      </c>
      <c r="IT117">
        <v>1.34644</v>
      </c>
      <c r="IU117">
        <v>2.44995</v>
      </c>
      <c r="IV117">
        <v>33.558</v>
      </c>
      <c r="IW117">
        <v>24.2188</v>
      </c>
      <c r="IX117">
        <v>18</v>
      </c>
      <c r="IY117">
        <v>502.154</v>
      </c>
      <c r="IZ117">
        <v>406.894</v>
      </c>
      <c r="JA117">
        <v>23.2801</v>
      </c>
      <c r="JB117">
        <v>25.7708</v>
      </c>
      <c r="JC117">
        <v>30</v>
      </c>
      <c r="JD117">
        <v>25.7403</v>
      </c>
      <c r="JE117">
        <v>25.6869</v>
      </c>
      <c r="JF117">
        <v>18.0711</v>
      </c>
      <c r="JG117">
        <v>24.1067</v>
      </c>
      <c r="JH117">
        <v>100</v>
      </c>
      <c r="JI117">
        <v>23.2802</v>
      </c>
      <c r="JJ117">
        <v>345.856</v>
      </c>
      <c r="JK117">
        <v>23.3293</v>
      </c>
      <c r="JL117">
        <v>102.19</v>
      </c>
      <c r="JM117">
        <v>102.798</v>
      </c>
    </row>
    <row r="118" spans="1:273">
      <c r="A118">
        <v>102</v>
      </c>
      <c r="B118">
        <v>1510797552.1</v>
      </c>
      <c r="C118">
        <v>1914</v>
      </c>
      <c r="D118" t="s">
        <v>614</v>
      </c>
      <c r="E118" t="s">
        <v>615</v>
      </c>
      <c r="F118">
        <v>5</v>
      </c>
      <c r="G118" t="s">
        <v>405</v>
      </c>
      <c r="H118" t="s">
        <v>406</v>
      </c>
      <c r="I118">
        <v>1510797544.6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372.133946307912</v>
      </c>
      <c r="AK118">
        <v>382.687478787879</v>
      </c>
      <c r="AL118">
        <v>-3.10133731186029</v>
      </c>
      <c r="AM118">
        <v>64.0484108481649</v>
      </c>
      <c r="AN118">
        <f>(AP118 - AO118 + DI118*1E3/(8.314*(DK118+273.15)) * AR118/DH118 * AQ118) * DH118/(100*CV118) * 1000/(1000 - AP118)</f>
        <v>0</v>
      </c>
      <c r="AO118">
        <v>23.3402773389479</v>
      </c>
      <c r="AP118">
        <v>24.0332054545454</v>
      </c>
      <c r="AQ118">
        <v>-1.96094982579906e-06</v>
      </c>
      <c r="AR118">
        <v>108.117458872286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407</v>
      </c>
      <c r="AY118" t="s">
        <v>407</v>
      </c>
      <c r="AZ118">
        <v>0</v>
      </c>
      <c r="BA118">
        <v>0</v>
      </c>
      <c r="BB118">
        <f>1-AZ118/BA118</f>
        <v>0</v>
      </c>
      <c r="BC118">
        <v>0</v>
      </c>
      <c r="BD118" t="s">
        <v>407</v>
      </c>
      <c r="BE118" t="s">
        <v>407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407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2.96</v>
      </c>
      <c r="CW118">
        <v>0.5</v>
      </c>
      <c r="CX118" t="s">
        <v>408</v>
      </c>
      <c r="CY118">
        <v>2</v>
      </c>
      <c r="CZ118" t="b">
        <v>1</v>
      </c>
      <c r="DA118">
        <v>1510797544.6</v>
      </c>
      <c r="DB118">
        <v>393.339333333333</v>
      </c>
      <c r="DC118">
        <v>379.234148148148</v>
      </c>
      <c r="DD118">
        <v>24.0359962962963</v>
      </c>
      <c r="DE118">
        <v>23.3423740740741</v>
      </c>
      <c r="DF118">
        <v>386.676518518519</v>
      </c>
      <c r="DG118">
        <v>23.5418074074074</v>
      </c>
      <c r="DH118">
        <v>500.07062962963</v>
      </c>
      <c r="DI118">
        <v>90.274337037037</v>
      </c>
      <c r="DJ118">
        <v>0.0998415814814815</v>
      </c>
      <c r="DK118">
        <v>26.1671518518519</v>
      </c>
      <c r="DL118">
        <v>27.5087</v>
      </c>
      <c r="DM118">
        <v>999.9</v>
      </c>
      <c r="DN118">
        <v>0</v>
      </c>
      <c r="DO118">
        <v>0</v>
      </c>
      <c r="DP118">
        <v>10025.3240740741</v>
      </c>
      <c r="DQ118">
        <v>0</v>
      </c>
      <c r="DR118">
        <v>9.9550162962963</v>
      </c>
      <c r="DS118">
        <v>14.1053107407407</v>
      </c>
      <c r="DT118">
        <v>403.02662962963</v>
      </c>
      <c r="DU118">
        <v>388.297888888889</v>
      </c>
      <c r="DV118">
        <v>0.693619518518518</v>
      </c>
      <c r="DW118">
        <v>379.234148148148</v>
      </c>
      <c r="DX118">
        <v>23.3423740740741</v>
      </c>
      <c r="DY118">
        <v>2.1698337037037</v>
      </c>
      <c r="DZ118">
        <v>2.10721666666667</v>
      </c>
      <c r="EA118">
        <v>18.7413111111111</v>
      </c>
      <c r="EB118">
        <v>18.2738444444444</v>
      </c>
      <c r="EC118">
        <v>1999.98481481481</v>
      </c>
      <c r="ED118">
        <v>0.979995555555556</v>
      </c>
      <c r="EE118">
        <v>0.0200045925925926</v>
      </c>
      <c r="EF118">
        <v>0</v>
      </c>
      <c r="EG118">
        <v>2.28942222222222</v>
      </c>
      <c r="EH118">
        <v>0</v>
      </c>
      <c r="EI118">
        <v>6919.67814814815</v>
      </c>
      <c r="EJ118">
        <v>17299.9962962963</v>
      </c>
      <c r="EK118">
        <v>40.5136296296296</v>
      </c>
      <c r="EL118">
        <v>41.0831111111111</v>
      </c>
      <c r="EM118">
        <v>39.9487777777778</v>
      </c>
      <c r="EN118">
        <v>40.3770740740741</v>
      </c>
      <c r="EO118">
        <v>39.6941851851852</v>
      </c>
      <c r="EP118">
        <v>1959.97481481481</v>
      </c>
      <c r="EQ118">
        <v>40.0103703703704</v>
      </c>
      <c r="ER118">
        <v>0</v>
      </c>
      <c r="ES118">
        <v>1680983848.5</v>
      </c>
      <c r="ET118">
        <v>0</v>
      </c>
      <c r="EU118">
        <v>2.28661153846154</v>
      </c>
      <c r="EV118">
        <v>0.129815380436569</v>
      </c>
      <c r="EW118">
        <v>46.6167521003742</v>
      </c>
      <c r="EX118">
        <v>6919.48</v>
      </c>
      <c r="EY118">
        <v>15</v>
      </c>
      <c r="EZ118">
        <v>0</v>
      </c>
      <c r="FA118" t="s">
        <v>409</v>
      </c>
      <c r="FB118">
        <v>1510803016.6</v>
      </c>
      <c r="FC118">
        <v>1510803015.6</v>
      </c>
      <c r="FD118">
        <v>0</v>
      </c>
      <c r="FE118">
        <v>-0.153</v>
      </c>
      <c r="FF118">
        <v>-0.016</v>
      </c>
      <c r="FG118">
        <v>6.925</v>
      </c>
      <c r="FH118">
        <v>0.526</v>
      </c>
      <c r="FI118">
        <v>420</v>
      </c>
      <c r="FJ118">
        <v>25</v>
      </c>
      <c r="FK118">
        <v>0.25</v>
      </c>
      <c r="FL118">
        <v>0.13</v>
      </c>
      <c r="FM118">
        <v>0.694461365853659</v>
      </c>
      <c r="FN118">
        <v>-0.013939233449476</v>
      </c>
      <c r="FO118">
        <v>0.00198630412718278</v>
      </c>
      <c r="FP118">
        <v>1</v>
      </c>
      <c r="FQ118">
        <v>1</v>
      </c>
      <c r="FR118">
        <v>1</v>
      </c>
      <c r="FS118" t="s">
        <v>410</v>
      </c>
      <c r="FT118">
        <v>2.97432</v>
      </c>
      <c r="FU118">
        <v>2.75404</v>
      </c>
      <c r="FV118">
        <v>0.0822397</v>
      </c>
      <c r="FW118">
        <v>0.0804242</v>
      </c>
      <c r="FX118">
        <v>0.10325</v>
      </c>
      <c r="FY118">
        <v>0.102314</v>
      </c>
      <c r="FZ118">
        <v>35729.3</v>
      </c>
      <c r="GA118">
        <v>39069.7</v>
      </c>
      <c r="GB118">
        <v>35274.9</v>
      </c>
      <c r="GC118">
        <v>38526.8</v>
      </c>
      <c r="GD118">
        <v>44776</v>
      </c>
      <c r="GE118">
        <v>49899.2</v>
      </c>
      <c r="GF118">
        <v>55054.2</v>
      </c>
      <c r="GG118">
        <v>61734.5</v>
      </c>
      <c r="GH118">
        <v>2.00012</v>
      </c>
      <c r="GI118">
        <v>1.85065</v>
      </c>
      <c r="GJ118">
        <v>0.151053</v>
      </c>
      <c r="GK118">
        <v>0</v>
      </c>
      <c r="GL118">
        <v>25.0294</v>
      </c>
      <c r="GM118">
        <v>999.9</v>
      </c>
      <c r="GN118">
        <v>59.333</v>
      </c>
      <c r="GO118">
        <v>29.698</v>
      </c>
      <c r="GP118">
        <v>27.5191</v>
      </c>
      <c r="GQ118">
        <v>55.5645</v>
      </c>
      <c r="GR118">
        <v>48.9944</v>
      </c>
      <c r="GS118">
        <v>1</v>
      </c>
      <c r="GT118">
        <v>-0.12018</v>
      </c>
      <c r="GU118">
        <v>0.692489</v>
      </c>
      <c r="GV118">
        <v>20.1181</v>
      </c>
      <c r="GW118">
        <v>5.19977</v>
      </c>
      <c r="GX118">
        <v>12.004</v>
      </c>
      <c r="GY118">
        <v>4.97525</v>
      </c>
      <c r="GZ118">
        <v>3.293</v>
      </c>
      <c r="HA118">
        <v>9999</v>
      </c>
      <c r="HB118">
        <v>999.9</v>
      </c>
      <c r="HC118">
        <v>9999</v>
      </c>
      <c r="HD118">
        <v>9999</v>
      </c>
      <c r="HE118">
        <v>1.86312</v>
      </c>
      <c r="HF118">
        <v>1.86813</v>
      </c>
      <c r="HG118">
        <v>1.8679</v>
      </c>
      <c r="HH118">
        <v>1.86904</v>
      </c>
      <c r="HI118">
        <v>1.86986</v>
      </c>
      <c r="HJ118">
        <v>1.86588</v>
      </c>
      <c r="HK118">
        <v>1.86704</v>
      </c>
      <c r="HL118">
        <v>1.86839</v>
      </c>
      <c r="HM118">
        <v>5</v>
      </c>
      <c r="HN118">
        <v>0</v>
      </c>
      <c r="HO118">
        <v>0</v>
      </c>
      <c r="HP118">
        <v>0</v>
      </c>
      <c r="HQ118" t="s">
        <v>411</v>
      </c>
      <c r="HR118" t="s">
        <v>412</v>
      </c>
      <c r="HS118" t="s">
        <v>413</v>
      </c>
      <c r="HT118" t="s">
        <v>413</v>
      </c>
      <c r="HU118" t="s">
        <v>413</v>
      </c>
      <c r="HV118" t="s">
        <v>413</v>
      </c>
      <c r="HW118">
        <v>0</v>
      </c>
      <c r="HX118">
        <v>100</v>
      </c>
      <c r="HY118">
        <v>100</v>
      </c>
      <c r="HZ118">
        <v>6.525</v>
      </c>
      <c r="IA118">
        <v>0.4941</v>
      </c>
      <c r="IB118">
        <v>4.20922237337541</v>
      </c>
      <c r="IC118">
        <v>0.00614860080401583</v>
      </c>
      <c r="ID118">
        <v>7.47005204250058e-07</v>
      </c>
      <c r="IE118">
        <v>-6.13614996760479e-10</v>
      </c>
      <c r="IF118">
        <v>0.00504884260515054</v>
      </c>
      <c r="IG118">
        <v>-0.0226463544028373</v>
      </c>
      <c r="IH118">
        <v>0.00259345603324487</v>
      </c>
      <c r="II118">
        <v>-3.18119573220187e-05</v>
      </c>
      <c r="IJ118">
        <v>-2</v>
      </c>
      <c r="IK118">
        <v>1777</v>
      </c>
      <c r="IL118">
        <v>0</v>
      </c>
      <c r="IM118">
        <v>26</v>
      </c>
      <c r="IN118">
        <v>-91.1</v>
      </c>
      <c r="IO118">
        <v>-91.1</v>
      </c>
      <c r="IP118">
        <v>0.871582</v>
      </c>
      <c r="IQ118">
        <v>2.62451</v>
      </c>
      <c r="IR118">
        <v>1.54785</v>
      </c>
      <c r="IS118">
        <v>2.30713</v>
      </c>
      <c r="IT118">
        <v>1.34644</v>
      </c>
      <c r="IU118">
        <v>2.4231</v>
      </c>
      <c r="IV118">
        <v>33.558</v>
      </c>
      <c r="IW118">
        <v>24.2188</v>
      </c>
      <c r="IX118">
        <v>18</v>
      </c>
      <c r="IY118">
        <v>502.154</v>
      </c>
      <c r="IZ118">
        <v>406.936</v>
      </c>
      <c r="JA118">
        <v>23.2735</v>
      </c>
      <c r="JB118">
        <v>25.7708</v>
      </c>
      <c r="JC118">
        <v>29.9999</v>
      </c>
      <c r="JD118">
        <v>25.7403</v>
      </c>
      <c r="JE118">
        <v>25.6869</v>
      </c>
      <c r="JF118">
        <v>17.4169</v>
      </c>
      <c r="JG118">
        <v>24.1067</v>
      </c>
      <c r="JH118">
        <v>100</v>
      </c>
      <c r="JI118">
        <v>23.274</v>
      </c>
      <c r="JJ118">
        <v>332.383</v>
      </c>
      <c r="JK118">
        <v>23.3293</v>
      </c>
      <c r="JL118">
        <v>102.19</v>
      </c>
      <c r="JM118">
        <v>102.797</v>
      </c>
    </row>
    <row r="119" spans="1:273">
      <c r="A119">
        <v>103</v>
      </c>
      <c r="B119">
        <v>1510797557.1</v>
      </c>
      <c r="C119">
        <v>1919</v>
      </c>
      <c r="D119" t="s">
        <v>616</v>
      </c>
      <c r="E119" t="s">
        <v>617</v>
      </c>
      <c r="F119">
        <v>5</v>
      </c>
      <c r="G119" t="s">
        <v>405</v>
      </c>
      <c r="H119" t="s">
        <v>406</v>
      </c>
      <c r="I119">
        <v>1510797549.31429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354.518261615127</v>
      </c>
      <c r="AK119">
        <v>366.247951515151</v>
      </c>
      <c r="AL119">
        <v>-3.30528908206571</v>
      </c>
      <c r="AM119">
        <v>64.0484108481649</v>
      </c>
      <c r="AN119">
        <f>(AP119 - AO119 + DI119*1E3/(8.314*(DK119+273.15)) * AR119/DH119 * AQ119) * DH119/(100*CV119) * 1000/(1000 - AP119)</f>
        <v>0</v>
      </c>
      <c r="AO119">
        <v>23.3341843655609</v>
      </c>
      <c r="AP119">
        <v>24.0314709090909</v>
      </c>
      <c r="AQ119">
        <v>-7.89281735372534e-06</v>
      </c>
      <c r="AR119">
        <v>108.117458872286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407</v>
      </c>
      <c r="AY119" t="s">
        <v>407</v>
      </c>
      <c r="AZ119">
        <v>0</v>
      </c>
      <c r="BA119">
        <v>0</v>
      </c>
      <c r="BB119">
        <f>1-AZ119/BA119</f>
        <v>0</v>
      </c>
      <c r="BC119">
        <v>0</v>
      </c>
      <c r="BD119" t="s">
        <v>407</v>
      </c>
      <c r="BE119" t="s">
        <v>407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407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2.96</v>
      </c>
      <c r="CW119">
        <v>0.5</v>
      </c>
      <c r="CX119" t="s">
        <v>408</v>
      </c>
      <c r="CY119">
        <v>2</v>
      </c>
      <c r="CZ119" t="b">
        <v>1</v>
      </c>
      <c r="DA119">
        <v>1510797549.31429</v>
      </c>
      <c r="DB119">
        <v>380.020107142857</v>
      </c>
      <c r="DC119">
        <v>363.485571428571</v>
      </c>
      <c r="DD119">
        <v>24.0342</v>
      </c>
      <c r="DE119">
        <v>23.3393392857143</v>
      </c>
      <c r="DF119">
        <v>373.442642857143</v>
      </c>
      <c r="DG119">
        <v>23.540075</v>
      </c>
      <c r="DH119">
        <v>500.079785714286</v>
      </c>
      <c r="DI119">
        <v>90.2759571428571</v>
      </c>
      <c r="DJ119">
        <v>0.0999293142857143</v>
      </c>
      <c r="DK119">
        <v>26.1666892857143</v>
      </c>
      <c r="DL119">
        <v>27.5088571428571</v>
      </c>
      <c r="DM119">
        <v>999.9</v>
      </c>
      <c r="DN119">
        <v>0</v>
      </c>
      <c r="DO119">
        <v>0</v>
      </c>
      <c r="DP119">
        <v>10020.6746428571</v>
      </c>
      <c r="DQ119">
        <v>0</v>
      </c>
      <c r="DR119">
        <v>9.964005</v>
      </c>
      <c r="DS119">
        <v>16.5345928571429</v>
      </c>
      <c r="DT119">
        <v>389.378714285714</v>
      </c>
      <c r="DU119">
        <v>372.171964285714</v>
      </c>
      <c r="DV119">
        <v>0.694855571428571</v>
      </c>
      <c r="DW119">
        <v>363.485571428571</v>
      </c>
      <c r="DX119">
        <v>23.3393392857143</v>
      </c>
      <c r="DY119">
        <v>2.16971035714286</v>
      </c>
      <c r="DZ119">
        <v>2.10698</v>
      </c>
      <c r="EA119">
        <v>18.7404035714286</v>
      </c>
      <c r="EB119">
        <v>18.2720571428571</v>
      </c>
      <c r="EC119">
        <v>2000.00142857143</v>
      </c>
      <c r="ED119">
        <v>0.979996357142857</v>
      </c>
      <c r="EE119">
        <v>0.0200037642857143</v>
      </c>
      <c r="EF119">
        <v>0</v>
      </c>
      <c r="EG119">
        <v>2.27233571428571</v>
      </c>
      <c r="EH119">
        <v>0</v>
      </c>
      <c r="EI119">
        <v>6923.30071428572</v>
      </c>
      <c r="EJ119">
        <v>17300.15</v>
      </c>
      <c r="EK119">
        <v>40.6024285714286</v>
      </c>
      <c r="EL119">
        <v>41.1515</v>
      </c>
      <c r="EM119">
        <v>40.0332142857143</v>
      </c>
      <c r="EN119">
        <v>40.4707142857143</v>
      </c>
      <c r="EO119">
        <v>39.7742857142857</v>
      </c>
      <c r="EP119">
        <v>1959.99178571429</v>
      </c>
      <c r="EQ119">
        <v>40.0103571428571</v>
      </c>
      <c r="ER119">
        <v>0</v>
      </c>
      <c r="ES119">
        <v>1680983853.9</v>
      </c>
      <c r="ET119">
        <v>0</v>
      </c>
      <c r="EU119">
        <v>2.275032</v>
      </c>
      <c r="EV119">
        <v>0.186284612222572</v>
      </c>
      <c r="EW119">
        <v>42.0676922759122</v>
      </c>
      <c r="EX119">
        <v>6923.8216</v>
      </c>
      <c r="EY119">
        <v>15</v>
      </c>
      <c r="EZ119">
        <v>0</v>
      </c>
      <c r="FA119" t="s">
        <v>409</v>
      </c>
      <c r="FB119">
        <v>1510803016.6</v>
      </c>
      <c r="FC119">
        <v>1510803015.6</v>
      </c>
      <c r="FD119">
        <v>0</v>
      </c>
      <c r="FE119">
        <v>-0.153</v>
      </c>
      <c r="FF119">
        <v>-0.016</v>
      </c>
      <c r="FG119">
        <v>6.925</v>
      </c>
      <c r="FH119">
        <v>0.526</v>
      </c>
      <c r="FI119">
        <v>420</v>
      </c>
      <c r="FJ119">
        <v>25</v>
      </c>
      <c r="FK119">
        <v>0.25</v>
      </c>
      <c r="FL119">
        <v>0.13</v>
      </c>
      <c r="FM119">
        <v>0.694597829268293</v>
      </c>
      <c r="FN119">
        <v>0.015003198606271</v>
      </c>
      <c r="FO119">
        <v>0.00216893533399358</v>
      </c>
      <c r="FP119">
        <v>1</v>
      </c>
      <c r="FQ119">
        <v>1</v>
      </c>
      <c r="FR119">
        <v>1</v>
      </c>
      <c r="FS119" t="s">
        <v>410</v>
      </c>
      <c r="FT119">
        <v>2.97408</v>
      </c>
      <c r="FU119">
        <v>2.75395</v>
      </c>
      <c r="FV119">
        <v>0.0793943</v>
      </c>
      <c r="FW119">
        <v>0.0774105</v>
      </c>
      <c r="FX119">
        <v>0.103246</v>
      </c>
      <c r="FY119">
        <v>0.102296</v>
      </c>
      <c r="FZ119">
        <v>35840</v>
      </c>
      <c r="GA119">
        <v>39198</v>
      </c>
      <c r="GB119">
        <v>35274.9</v>
      </c>
      <c r="GC119">
        <v>38527.1</v>
      </c>
      <c r="GD119">
        <v>44775.9</v>
      </c>
      <c r="GE119">
        <v>49900.3</v>
      </c>
      <c r="GF119">
        <v>55054</v>
      </c>
      <c r="GG119">
        <v>61734.6</v>
      </c>
      <c r="GH119">
        <v>2.00028</v>
      </c>
      <c r="GI119">
        <v>1.85065</v>
      </c>
      <c r="GJ119">
        <v>0.152811</v>
      </c>
      <c r="GK119">
        <v>0</v>
      </c>
      <c r="GL119">
        <v>25.0253</v>
      </c>
      <c r="GM119">
        <v>999.9</v>
      </c>
      <c r="GN119">
        <v>59.333</v>
      </c>
      <c r="GO119">
        <v>29.698</v>
      </c>
      <c r="GP119">
        <v>27.5189</v>
      </c>
      <c r="GQ119">
        <v>55.1545</v>
      </c>
      <c r="GR119">
        <v>49.5272</v>
      </c>
      <c r="GS119">
        <v>1</v>
      </c>
      <c r="GT119">
        <v>-0.120193</v>
      </c>
      <c r="GU119">
        <v>0.680852</v>
      </c>
      <c r="GV119">
        <v>20.1181</v>
      </c>
      <c r="GW119">
        <v>5.19917</v>
      </c>
      <c r="GX119">
        <v>12.004</v>
      </c>
      <c r="GY119">
        <v>4.9752</v>
      </c>
      <c r="GZ119">
        <v>3.29295</v>
      </c>
      <c r="HA119">
        <v>9999</v>
      </c>
      <c r="HB119">
        <v>999.9</v>
      </c>
      <c r="HC119">
        <v>9999</v>
      </c>
      <c r="HD119">
        <v>9999</v>
      </c>
      <c r="HE119">
        <v>1.86311</v>
      </c>
      <c r="HF119">
        <v>1.86813</v>
      </c>
      <c r="HG119">
        <v>1.86791</v>
      </c>
      <c r="HH119">
        <v>1.86903</v>
      </c>
      <c r="HI119">
        <v>1.86987</v>
      </c>
      <c r="HJ119">
        <v>1.86588</v>
      </c>
      <c r="HK119">
        <v>1.86706</v>
      </c>
      <c r="HL119">
        <v>1.8684</v>
      </c>
      <c r="HM119">
        <v>5</v>
      </c>
      <c r="HN119">
        <v>0</v>
      </c>
      <c r="HO119">
        <v>0</v>
      </c>
      <c r="HP119">
        <v>0</v>
      </c>
      <c r="HQ119" t="s">
        <v>411</v>
      </c>
      <c r="HR119" t="s">
        <v>412</v>
      </c>
      <c r="HS119" t="s">
        <v>413</v>
      </c>
      <c r="HT119" t="s">
        <v>413</v>
      </c>
      <c r="HU119" t="s">
        <v>413</v>
      </c>
      <c r="HV119" t="s">
        <v>413</v>
      </c>
      <c r="HW119">
        <v>0</v>
      </c>
      <c r="HX119">
        <v>100</v>
      </c>
      <c r="HY119">
        <v>100</v>
      </c>
      <c r="HZ119">
        <v>6.422</v>
      </c>
      <c r="IA119">
        <v>0.4939</v>
      </c>
      <c r="IB119">
        <v>4.20922237337541</v>
      </c>
      <c r="IC119">
        <v>0.00614860080401583</v>
      </c>
      <c r="ID119">
        <v>7.47005204250058e-07</v>
      </c>
      <c r="IE119">
        <v>-6.13614996760479e-10</v>
      </c>
      <c r="IF119">
        <v>0.00504884260515054</v>
      </c>
      <c r="IG119">
        <v>-0.0226463544028373</v>
      </c>
      <c r="IH119">
        <v>0.00259345603324487</v>
      </c>
      <c r="II119">
        <v>-3.18119573220187e-05</v>
      </c>
      <c r="IJ119">
        <v>-2</v>
      </c>
      <c r="IK119">
        <v>1777</v>
      </c>
      <c r="IL119">
        <v>0</v>
      </c>
      <c r="IM119">
        <v>26</v>
      </c>
      <c r="IN119">
        <v>-91</v>
      </c>
      <c r="IO119">
        <v>-91</v>
      </c>
      <c r="IP119">
        <v>0.839844</v>
      </c>
      <c r="IQ119">
        <v>2.62939</v>
      </c>
      <c r="IR119">
        <v>1.54785</v>
      </c>
      <c r="IS119">
        <v>2.30835</v>
      </c>
      <c r="IT119">
        <v>1.34644</v>
      </c>
      <c r="IU119">
        <v>2.35352</v>
      </c>
      <c r="IV119">
        <v>33.558</v>
      </c>
      <c r="IW119">
        <v>24.2188</v>
      </c>
      <c r="IX119">
        <v>18</v>
      </c>
      <c r="IY119">
        <v>502.253</v>
      </c>
      <c r="IZ119">
        <v>406.936</v>
      </c>
      <c r="JA119">
        <v>23.2697</v>
      </c>
      <c r="JB119">
        <v>25.7708</v>
      </c>
      <c r="JC119">
        <v>29.9999</v>
      </c>
      <c r="JD119">
        <v>25.7403</v>
      </c>
      <c r="JE119">
        <v>25.6869</v>
      </c>
      <c r="JF119">
        <v>16.7209</v>
      </c>
      <c r="JG119">
        <v>24.1067</v>
      </c>
      <c r="JH119">
        <v>100</v>
      </c>
      <c r="JI119">
        <v>23.2593</v>
      </c>
      <c r="JJ119">
        <v>312.245</v>
      </c>
      <c r="JK119">
        <v>23.3293</v>
      </c>
      <c r="JL119">
        <v>102.189</v>
      </c>
      <c r="JM119">
        <v>102.798</v>
      </c>
    </row>
    <row r="120" spans="1:273">
      <c r="A120">
        <v>104</v>
      </c>
      <c r="B120">
        <v>1510797562.1</v>
      </c>
      <c r="C120">
        <v>1924</v>
      </c>
      <c r="D120" t="s">
        <v>618</v>
      </c>
      <c r="E120" t="s">
        <v>619</v>
      </c>
      <c r="F120">
        <v>5</v>
      </c>
      <c r="G120" t="s">
        <v>405</v>
      </c>
      <c r="H120" t="s">
        <v>406</v>
      </c>
      <c r="I120">
        <v>1510797554.6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337.85948821812</v>
      </c>
      <c r="AK120">
        <v>349.731563636364</v>
      </c>
      <c r="AL120">
        <v>-3.30333473027629</v>
      </c>
      <c r="AM120">
        <v>64.0484108481649</v>
      </c>
      <c r="AN120">
        <f>(AP120 - AO120 + DI120*1E3/(8.314*(DK120+273.15)) * AR120/DH120 * AQ120) * DH120/(100*CV120) * 1000/(1000 - AP120)</f>
        <v>0</v>
      </c>
      <c r="AO120">
        <v>23.3272544759667</v>
      </c>
      <c r="AP120">
        <v>24.0310393939394</v>
      </c>
      <c r="AQ120">
        <v>3.15927777688569e-06</v>
      </c>
      <c r="AR120">
        <v>108.117458872286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407</v>
      </c>
      <c r="AY120" t="s">
        <v>407</v>
      </c>
      <c r="AZ120">
        <v>0</v>
      </c>
      <c r="BA120">
        <v>0</v>
      </c>
      <c r="BB120">
        <f>1-AZ120/BA120</f>
        <v>0</v>
      </c>
      <c r="BC120">
        <v>0</v>
      </c>
      <c r="BD120" t="s">
        <v>407</v>
      </c>
      <c r="BE120" t="s">
        <v>407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407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2.96</v>
      </c>
      <c r="CW120">
        <v>0.5</v>
      </c>
      <c r="CX120" t="s">
        <v>408</v>
      </c>
      <c r="CY120">
        <v>2</v>
      </c>
      <c r="CZ120" t="b">
        <v>1</v>
      </c>
      <c r="DA120">
        <v>1510797554.6</v>
      </c>
      <c r="DB120">
        <v>363.747296296296</v>
      </c>
      <c r="DC120">
        <v>345.959925925926</v>
      </c>
      <c r="DD120">
        <v>24.0324703703704</v>
      </c>
      <c r="DE120">
        <v>23.3338703703704</v>
      </c>
      <c r="DF120">
        <v>357.274111111111</v>
      </c>
      <c r="DG120">
        <v>23.5384259259259</v>
      </c>
      <c r="DH120">
        <v>500.089592592593</v>
      </c>
      <c r="DI120">
        <v>90.2779296296296</v>
      </c>
      <c r="DJ120">
        <v>0.0999399037037037</v>
      </c>
      <c r="DK120">
        <v>26.1657518518519</v>
      </c>
      <c r="DL120">
        <v>27.5186481481481</v>
      </c>
      <c r="DM120">
        <v>999.9</v>
      </c>
      <c r="DN120">
        <v>0</v>
      </c>
      <c r="DO120">
        <v>0</v>
      </c>
      <c r="DP120">
        <v>10018.0655555556</v>
      </c>
      <c r="DQ120">
        <v>0</v>
      </c>
      <c r="DR120">
        <v>9.97697814814815</v>
      </c>
      <c r="DS120">
        <v>17.7874703703704</v>
      </c>
      <c r="DT120">
        <v>372.704444444444</v>
      </c>
      <c r="DU120">
        <v>354.225518518519</v>
      </c>
      <c r="DV120">
        <v>0.698596333333333</v>
      </c>
      <c r="DW120">
        <v>345.959925925926</v>
      </c>
      <c r="DX120">
        <v>23.3338703703704</v>
      </c>
      <c r="DY120">
        <v>2.16960148148148</v>
      </c>
      <c r="DZ120">
        <v>2.10653296296296</v>
      </c>
      <c r="EA120">
        <v>18.7395962962963</v>
      </c>
      <c r="EB120">
        <v>18.2686740740741</v>
      </c>
      <c r="EC120">
        <v>1999.96</v>
      </c>
      <c r="ED120">
        <v>0.979996777777778</v>
      </c>
      <c r="EE120">
        <v>0.0200033259259259</v>
      </c>
      <c r="EF120">
        <v>0</v>
      </c>
      <c r="EG120">
        <v>2.28254444444444</v>
      </c>
      <c r="EH120">
        <v>0</v>
      </c>
      <c r="EI120">
        <v>6927.04518518518</v>
      </c>
      <c r="EJ120">
        <v>17299.7925925926</v>
      </c>
      <c r="EK120">
        <v>40.7010740740741</v>
      </c>
      <c r="EL120">
        <v>41.2265555555555</v>
      </c>
      <c r="EM120">
        <v>40.1247777777778</v>
      </c>
      <c r="EN120">
        <v>40.583037037037</v>
      </c>
      <c r="EO120">
        <v>39.8655185185185</v>
      </c>
      <c r="EP120">
        <v>1959.9537037037</v>
      </c>
      <c r="EQ120">
        <v>40.0066666666667</v>
      </c>
      <c r="ER120">
        <v>0</v>
      </c>
      <c r="ES120">
        <v>1680983858.7</v>
      </c>
      <c r="ET120">
        <v>0</v>
      </c>
      <c r="EU120">
        <v>2.27058</v>
      </c>
      <c r="EV120">
        <v>-0.945969234491008</v>
      </c>
      <c r="EW120">
        <v>44.8246154176684</v>
      </c>
      <c r="EX120">
        <v>6927.2944</v>
      </c>
      <c r="EY120">
        <v>15</v>
      </c>
      <c r="EZ120">
        <v>0</v>
      </c>
      <c r="FA120" t="s">
        <v>409</v>
      </c>
      <c r="FB120">
        <v>1510803016.6</v>
      </c>
      <c r="FC120">
        <v>1510803015.6</v>
      </c>
      <c r="FD120">
        <v>0</v>
      </c>
      <c r="FE120">
        <v>-0.153</v>
      </c>
      <c r="FF120">
        <v>-0.016</v>
      </c>
      <c r="FG120">
        <v>6.925</v>
      </c>
      <c r="FH120">
        <v>0.526</v>
      </c>
      <c r="FI120">
        <v>420</v>
      </c>
      <c r="FJ120">
        <v>25</v>
      </c>
      <c r="FK120">
        <v>0.25</v>
      </c>
      <c r="FL120">
        <v>0.13</v>
      </c>
      <c r="FM120">
        <v>0.696333048780488</v>
      </c>
      <c r="FN120">
        <v>0.0346147735191639</v>
      </c>
      <c r="FO120">
        <v>0.00384998797559871</v>
      </c>
      <c r="FP120">
        <v>1</v>
      </c>
      <c r="FQ120">
        <v>1</v>
      </c>
      <c r="FR120">
        <v>1</v>
      </c>
      <c r="FS120" t="s">
        <v>410</v>
      </c>
      <c r="FT120">
        <v>2.97408</v>
      </c>
      <c r="FU120">
        <v>2.75415</v>
      </c>
      <c r="FV120">
        <v>0.0764775</v>
      </c>
      <c r="FW120">
        <v>0.0743469</v>
      </c>
      <c r="FX120">
        <v>0.103242</v>
      </c>
      <c r="FY120">
        <v>0.102275</v>
      </c>
      <c r="FZ120">
        <v>35953.6</v>
      </c>
      <c r="GA120">
        <v>39328.1</v>
      </c>
      <c r="GB120">
        <v>35274.9</v>
      </c>
      <c r="GC120">
        <v>38527.1</v>
      </c>
      <c r="GD120">
        <v>44776.1</v>
      </c>
      <c r="GE120">
        <v>49901.5</v>
      </c>
      <c r="GF120">
        <v>55054</v>
      </c>
      <c r="GG120">
        <v>61734.8</v>
      </c>
      <c r="GH120">
        <v>2.00012</v>
      </c>
      <c r="GI120">
        <v>1.85072</v>
      </c>
      <c r="GJ120">
        <v>0.153627</v>
      </c>
      <c r="GK120">
        <v>0</v>
      </c>
      <c r="GL120">
        <v>25.0199</v>
      </c>
      <c r="GM120">
        <v>999.9</v>
      </c>
      <c r="GN120">
        <v>59.358</v>
      </c>
      <c r="GO120">
        <v>29.688</v>
      </c>
      <c r="GP120">
        <v>27.5117</v>
      </c>
      <c r="GQ120">
        <v>55.4645</v>
      </c>
      <c r="GR120">
        <v>49.5312</v>
      </c>
      <c r="GS120">
        <v>1</v>
      </c>
      <c r="GT120">
        <v>-0.120633</v>
      </c>
      <c r="GU120">
        <v>0.722244</v>
      </c>
      <c r="GV120">
        <v>20.1178</v>
      </c>
      <c r="GW120">
        <v>5.19962</v>
      </c>
      <c r="GX120">
        <v>12.004</v>
      </c>
      <c r="GY120">
        <v>4.9756</v>
      </c>
      <c r="GZ120">
        <v>3.29295</v>
      </c>
      <c r="HA120">
        <v>9999</v>
      </c>
      <c r="HB120">
        <v>999.9</v>
      </c>
      <c r="HC120">
        <v>9999</v>
      </c>
      <c r="HD120">
        <v>9999</v>
      </c>
      <c r="HE120">
        <v>1.8631</v>
      </c>
      <c r="HF120">
        <v>1.86813</v>
      </c>
      <c r="HG120">
        <v>1.86792</v>
      </c>
      <c r="HH120">
        <v>1.86904</v>
      </c>
      <c r="HI120">
        <v>1.86984</v>
      </c>
      <c r="HJ120">
        <v>1.86586</v>
      </c>
      <c r="HK120">
        <v>1.86705</v>
      </c>
      <c r="HL120">
        <v>1.86836</v>
      </c>
      <c r="HM120">
        <v>5</v>
      </c>
      <c r="HN120">
        <v>0</v>
      </c>
      <c r="HO120">
        <v>0</v>
      </c>
      <c r="HP120">
        <v>0</v>
      </c>
      <c r="HQ120" t="s">
        <v>411</v>
      </c>
      <c r="HR120" t="s">
        <v>412</v>
      </c>
      <c r="HS120" t="s">
        <v>413</v>
      </c>
      <c r="HT120" t="s">
        <v>413</v>
      </c>
      <c r="HU120" t="s">
        <v>413</v>
      </c>
      <c r="HV120" t="s">
        <v>413</v>
      </c>
      <c r="HW120">
        <v>0</v>
      </c>
      <c r="HX120">
        <v>100</v>
      </c>
      <c r="HY120">
        <v>100</v>
      </c>
      <c r="HZ120">
        <v>6.319</v>
      </c>
      <c r="IA120">
        <v>0.4939</v>
      </c>
      <c r="IB120">
        <v>4.20922237337541</v>
      </c>
      <c r="IC120">
        <v>0.00614860080401583</v>
      </c>
      <c r="ID120">
        <v>7.47005204250058e-07</v>
      </c>
      <c r="IE120">
        <v>-6.13614996760479e-10</v>
      </c>
      <c r="IF120">
        <v>0.00504884260515054</v>
      </c>
      <c r="IG120">
        <v>-0.0226463544028373</v>
      </c>
      <c r="IH120">
        <v>0.00259345603324487</v>
      </c>
      <c r="II120">
        <v>-3.18119573220187e-05</v>
      </c>
      <c r="IJ120">
        <v>-2</v>
      </c>
      <c r="IK120">
        <v>1777</v>
      </c>
      <c r="IL120">
        <v>0</v>
      </c>
      <c r="IM120">
        <v>26</v>
      </c>
      <c r="IN120">
        <v>-90.9</v>
      </c>
      <c r="IO120">
        <v>-90.9</v>
      </c>
      <c r="IP120">
        <v>0.805664</v>
      </c>
      <c r="IQ120">
        <v>2.6355</v>
      </c>
      <c r="IR120">
        <v>1.54785</v>
      </c>
      <c r="IS120">
        <v>2.30713</v>
      </c>
      <c r="IT120">
        <v>1.34644</v>
      </c>
      <c r="IU120">
        <v>2.31567</v>
      </c>
      <c r="IV120">
        <v>33.558</v>
      </c>
      <c r="IW120">
        <v>24.2188</v>
      </c>
      <c r="IX120">
        <v>18</v>
      </c>
      <c r="IY120">
        <v>502.135</v>
      </c>
      <c r="IZ120">
        <v>406.977</v>
      </c>
      <c r="JA120">
        <v>23.2623</v>
      </c>
      <c r="JB120">
        <v>25.7708</v>
      </c>
      <c r="JC120">
        <v>30</v>
      </c>
      <c r="JD120">
        <v>25.7382</v>
      </c>
      <c r="JE120">
        <v>25.6869</v>
      </c>
      <c r="JF120">
        <v>16.1059</v>
      </c>
      <c r="JG120">
        <v>24.1067</v>
      </c>
      <c r="JH120">
        <v>100</v>
      </c>
      <c r="JI120">
        <v>23.2233</v>
      </c>
      <c r="JJ120">
        <v>298.771</v>
      </c>
      <c r="JK120">
        <v>23.3293</v>
      </c>
      <c r="JL120">
        <v>102.189</v>
      </c>
      <c r="JM120">
        <v>102.798</v>
      </c>
    </row>
    <row r="121" spans="1:273">
      <c r="A121">
        <v>105</v>
      </c>
      <c r="B121">
        <v>1510797567.1</v>
      </c>
      <c r="C121">
        <v>1929</v>
      </c>
      <c r="D121" t="s">
        <v>620</v>
      </c>
      <c r="E121" t="s">
        <v>621</v>
      </c>
      <c r="F121">
        <v>5</v>
      </c>
      <c r="G121" t="s">
        <v>405</v>
      </c>
      <c r="H121" t="s">
        <v>406</v>
      </c>
      <c r="I121">
        <v>1510797559.31429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320.962573717727</v>
      </c>
      <c r="AK121">
        <v>333.121309090909</v>
      </c>
      <c r="AL121">
        <v>-3.31584259360828</v>
      </c>
      <c r="AM121">
        <v>64.0484108481649</v>
      </c>
      <c r="AN121">
        <f>(AP121 - AO121 + DI121*1E3/(8.314*(DK121+273.15)) * AR121/DH121 * AQ121) * DH121/(100*CV121) * 1000/(1000 - AP121)</f>
        <v>0</v>
      </c>
      <c r="AO121">
        <v>23.3210476782541</v>
      </c>
      <c r="AP121">
        <v>24.0283060606061</v>
      </c>
      <c r="AQ121">
        <v>-1.4160814380719e-05</v>
      </c>
      <c r="AR121">
        <v>108.117458872286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407</v>
      </c>
      <c r="AY121" t="s">
        <v>407</v>
      </c>
      <c r="AZ121">
        <v>0</v>
      </c>
      <c r="BA121">
        <v>0</v>
      </c>
      <c r="BB121">
        <f>1-AZ121/BA121</f>
        <v>0</v>
      </c>
      <c r="BC121">
        <v>0</v>
      </c>
      <c r="BD121" t="s">
        <v>407</v>
      </c>
      <c r="BE121" t="s">
        <v>407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407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2.96</v>
      </c>
      <c r="CW121">
        <v>0.5</v>
      </c>
      <c r="CX121" t="s">
        <v>408</v>
      </c>
      <c r="CY121">
        <v>2</v>
      </c>
      <c r="CZ121" t="b">
        <v>1</v>
      </c>
      <c r="DA121">
        <v>1510797559.31429</v>
      </c>
      <c r="DB121">
        <v>348.672714285714</v>
      </c>
      <c r="DC121">
        <v>330.298214285714</v>
      </c>
      <c r="DD121">
        <v>24.0307928571429</v>
      </c>
      <c r="DE121">
        <v>23.3279642857143</v>
      </c>
      <c r="DF121">
        <v>342.296</v>
      </c>
      <c r="DG121">
        <v>23.5368392857143</v>
      </c>
      <c r="DH121">
        <v>500.107214285714</v>
      </c>
      <c r="DI121">
        <v>90.2786285714286</v>
      </c>
      <c r="DJ121">
        <v>0.100044742857143</v>
      </c>
      <c r="DK121">
        <v>26.1661571428571</v>
      </c>
      <c r="DL121">
        <v>27.5245535714286</v>
      </c>
      <c r="DM121">
        <v>999.9</v>
      </c>
      <c r="DN121">
        <v>0</v>
      </c>
      <c r="DO121">
        <v>0</v>
      </c>
      <c r="DP121">
        <v>10007.5992857143</v>
      </c>
      <c r="DQ121">
        <v>0</v>
      </c>
      <c r="DR121">
        <v>9.98469</v>
      </c>
      <c r="DS121">
        <v>18.3745678571429</v>
      </c>
      <c r="DT121">
        <v>357.257964285714</v>
      </c>
      <c r="DU121">
        <v>338.187535714286</v>
      </c>
      <c r="DV121">
        <v>0.702838107142857</v>
      </c>
      <c r="DW121">
        <v>330.298214285714</v>
      </c>
      <c r="DX121">
        <v>23.3279642857143</v>
      </c>
      <c r="DY121">
        <v>2.1694675</v>
      </c>
      <c r="DZ121">
        <v>2.10601607142857</v>
      </c>
      <c r="EA121">
        <v>18.7386107142857</v>
      </c>
      <c r="EB121">
        <v>18.2647571428571</v>
      </c>
      <c r="EC121">
        <v>1999.95285714286</v>
      </c>
      <c r="ED121">
        <v>0.979997321428572</v>
      </c>
      <c r="EE121">
        <v>0.0200027571428571</v>
      </c>
      <c r="EF121">
        <v>0</v>
      </c>
      <c r="EG121">
        <v>2.27915714285714</v>
      </c>
      <c r="EH121">
        <v>0</v>
      </c>
      <c r="EI121">
        <v>6930.59785714286</v>
      </c>
      <c r="EJ121">
        <v>17299.7392857143</v>
      </c>
      <c r="EK121">
        <v>40.7965714285714</v>
      </c>
      <c r="EL121">
        <v>41.2944285714286</v>
      </c>
      <c r="EM121">
        <v>40.2073214285714</v>
      </c>
      <c r="EN121">
        <v>40.6782857142857</v>
      </c>
      <c r="EO121">
        <v>39.9483928571428</v>
      </c>
      <c r="EP121">
        <v>1959.94928571429</v>
      </c>
      <c r="EQ121">
        <v>40.0039285714286</v>
      </c>
      <c r="ER121">
        <v>0</v>
      </c>
      <c r="ES121">
        <v>1680983863.5</v>
      </c>
      <c r="ET121">
        <v>0</v>
      </c>
      <c r="EU121">
        <v>2.272412</v>
      </c>
      <c r="EV121">
        <v>0.246661534684549</v>
      </c>
      <c r="EW121">
        <v>46.6499999359246</v>
      </c>
      <c r="EX121">
        <v>6930.926</v>
      </c>
      <c r="EY121">
        <v>15</v>
      </c>
      <c r="EZ121">
        <v>0</v>
      </c>
      <c r="FA121" t="s">
        <v>409</v>
      </c>
      <c r="FB121">
        <v>1510803016.6</v>
      </c>
      <c r="FC121">
        <v>1510803015.6</v>
      </c>
      <c r="FD121">
        <v>0</v>
      </c>
      <c r="FE121">
        <v>-0.153</v>
      </c>
      <c r="FF121">
        <v>-0.016</v>
      </c>
      <c r="FG121">
        <v>6.925</v>
      </c>
      <c r="FH121">
        <v>0.526</v>
      </c>
      <c r="FI121">
        <v>420</v>
      </c>
      <c r="FJ121">
        <v>25</v>
      </c>
      <c r="FK121">
        <v>0.25</v>
      </c>
      <c r="FL121">
        <v>0.13</v>
      </c>
      <c r="FM121">
        <v>0.6994162</v>
      </c>
      <c r="FN121">
        <v>0.053955804878048</v>
      </c>
      <c r="FO121">
        <v>0.00523883786826811</v>
      </c>
      <c r="FP121">
        <v>1</v>
      </c>
      <c r="FQ121">
        <v>1</v>
      </c>
      <c r="FR121">
        <v>1</v>
      </c>
      <c r="FS121" t="s">
        <v>410</v>
      </c>
      <c r="FT121">
        <v>2.97406</v>
      </c>
      <c r="FU121">
        <v>2.75393</v>
      </c>
      <c r="FV121">
        <v>0.073498</v>
      </c>
      <c r="FW121">
        <v>0.0713512</v>
      </c>
      <c r="FX121">
        <v>0.103239</v>
      </c>
      <c r="FY121">
        <v>0.102261</v>
      </c>
      <c r="FZ121">
        <v>36070.1</v>
      </c>
      <c r="GA121">
        <v>39455.6</v>
      </c>
      <c r="GB121">
        <v>35275.5</v>
      </c>
      <c r="GC121">
        <v>38527.4</v>
      </c>
      <c r="GD121">
        <v>44776.6</v>
      </c>
      <c r="GE121">
        <v>49902.6</v>
      </c>
      <c r="GF121">
        <v>55054.5</v>
      </c>
      <c r="GG121">
        <v>61735.3</v>
      </c>
      <c r="GH121">
        <v>2.0003</v>
      </c>
      <c r="GI121">
        <v>1.8506</v>
      </c>
      <c r="GJ121">
        <v>0.153411</v>
      </c>
      <c r="GK121">
        <v>0</v>
      </c>
      <c r="GL121">
        <v>25.0172</v>
      </c>
      <c r="GM121">
        <v>999.9</v>
      </c>
      <c r="GN121">
        <v>59.358</v>
      </c>
      <c r="GO121">
        <v>29.688</v>
      </c>
      <c r="GP121">
        <v>27.5128</v>
      </c>
      <c r="GQ121">
        <v>55.2045</v>
      </c>
      <c r="GR121">
        <v>49.6835</v>
      </c>
      <c r="GS121">
        <v>1</v>
      </c>
      <c r="GT121">
        <v>-0.119914</v>
      </c>
      <c r="GU121">
        <v>0.819831</v>
      </c>
      <c r="GV121">
        <v>20.1171</v>
      </c>
      <c r="GW121">
        <v>5.19812</v>
      </c>
      <c r="GX121">
        <v>12.004</v>
      </c>
      <c r="GY121">
        <v>4.97495</v>
      </c>
      <c r="GZ121">
        <v>3.2926</v>
      </c>
      <c r="HA121">
        <v>9999</v>
      </c>
      <c r="HB121">
        <v>999.9</v>
      </c>
      <c r="HC121">
        <v>9999</v>
      </c>
      <c r="HD121">
        <v>9999</v>
      </c>
      <c r="HE121">
        <v>1.8631</v>
      </c>
      <c r="HF121">
        <v>1.86813</v>
      </c>
      <c r="HG121">
        <v>1.86791</v>
      </c>
      <c r="HH121">
        <v>1.869</v>
      </c>
      <c r="HI121">
        <v>1.86986</v>
      </c>
      <c r="HJ121">
        <v>1.86584</v>
      </c>
      <c r="HK121">
        <v>1.86703</v>
      </c>
      <c r="HL121">
        <v>1.86838</v>
      </c>
      <c r="HM121">
        <v>5</v>
      </c>
      <c r="HN121">
        <v>0</v>
      </c>
      <c r="HO121">
        <v>0</v>
      </c>
      <c r="HP121">
        <v>0</v>
      </c>
      <c r="HQ121" t="s">
        <v>411</v>
      </c>
      <c r="HR121" t="s">
        <v>412</v>
      </c>
      <c r="HS121" t="s">
        <v>413</v>
      </c>
      <c r="HT121" t="s">
        <v>413</v>
      </c>
      <c r="HU121" t="s">
        <v>413</v>
      </c>
      <c r="HV121" t="s">
        <v>413</v>
      </c>
      <c r="HW121">
        <v>0</v>
      </c>
      <c r="HX121">
        <v>100</v>
      </c>
      <c r="HY121">
        <v>100</v>
      </c>
      <c r="HZ121">
        <v>6.216</v>
      </c>
      <c r="IA121">
        <v>0.4938</v>
      </c>
      <c r="IB121">
        <v>4.20922237337541</v>
      </c>
      <c r="IC121">
        <v>0.00614860080401583</v>
      </c>
      <c r="ID121">
        <v>7.47005204250058e-07</v>
      </c>
      <c r="IE121">
        <v>-6.13614996760479e-10</v>
      </c>
      <c r="IF121">
        <v>0.00504884260515054</v>
      </c>
      <c r="IG121">
        <v>-0.0226463544028373</v>
      </c>
      <c r="IH121">
        <v>0.00259345603324487</v>
      </c>
      <c r="II121">
        <v>-3.18119573220187e-05</v>
      </c>
      <c r="IJ121">
        <v>-2</v>
      </c>
      <c r="IK121">
        <v>1777</v>
      </c>
      <c r="IL121">
        <v>0</v>
      </c>
      <c r="IM121">
        <v>26</v>
      </c>
      <c r="IN121">
        <v>-90.8</v>
      </c>
      <c r="IO121">
        <v>-90.8</v>
      </c>
      <c r="IP121">
        <v>0.773926</v>
      </c>
      <c r="IQ121">
        <v>2.63184</v>
      </c>
      <c r="IR121">
        <v>1.54785</v>
      </c>
      <c r="IS121">
        <v>2.30713</v>
      </c>
      <c r="IT121">
        <v>1.34644</v>
      </c>
      <c r="IU121">
        <v>2.31445</v>
      </c>
      <c r="IV121">
        <v>33.558</v>
      </c>
      <c r="IW121">
        <v>24.2188</v>
      </c>
      <c r="IX121">
        <v>18</v>
      </c>
      <c r="IY121">
        <v>502.249</v>
      </c>
      <c r="IZ121">
        <v>406.902</v>
      </c>
      <c r="JA121">
        <v>23.2337</v>
      </c>
      <c r="JB121">
        <v>25.7708</v>
      </c>
      <c r="JC121">
        <v>30.0004</v>
      </c>
      <c r="JD121">
        <v>25.7381</v>
      </c>
      <c r="JE121">
        <v>25.6861</v>
      </c>
      <c r="JF121">
        <v>15.4732</v>
      </c>
      <c r="JG121">
        <v>24.1067</v>
      </c>
      <c r="JH121">
        <v>100</v>
      </c>
      <c r="JI121">
        <v>23.1964</v>
      </c>
      <c r="JJ121">
        <v>285.296</v>
      </c>
      <c r="JK121">
        <v>23.3293</v>
      </c>
      <c r="JL121">
        <v>102.191</v>
      </c>
      <c r="JM121">
        <v>102.799</v>
      </c>
    </row>
    <row r="122" spans="1:273">
      <c r="A122">
        <v>106</v>
      </c>
      <c r="B122">
        <v>1510797571.6</v>
      </c>
      <c r="C122">
        <v>1933.5</v>
      </c>
      <c r="D122" t="s">
        <v>622</v>
      </c>
      <c r="E122" t="s">
        <v>623</v>
      </c>
      <c r="F122">
        <v>5</v>
      </c>
      <c r="G122" t="s">
        <v>405</v>
      </c>
      <c r="H122" t="s">
        <v>406</v>
      </c>
      <c r="I122">
        <v>1510797563.76071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306.504507968016</v>
      </c>
      <c r="AK122">
        <v>318.466036363636</v>
      </c>
      <c r="AL122">
        <v>-3.25346161001074</v>
      </c>
      <c r="AM122">
        <v>64.0484108481649</v>
      </c>
      <c r="AN122">
        <f>(AP122 - AO122 + DI122*1E3/(8.314*(DK122+273.15)) * AR122/DH122 * AQ122) * DH122/(100*CV122) * 1000/(1000 - AP122)</f>
        <v>0</v>
      </c>
      <c r="AO122">
        <v>23.3188347150033</v>
      </c>
      <c r="AP122">
        <v>24.0239915151515</v>
      </c>
      <c r="AQ122">
        <v>-2.07408859134115e-05</v>
      </c>
      <c r="AR122">
        <v>108.117458872286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407</v>
      </c>
      <c r="AY122" t="s">
        <v>407</v>
      </c>
      <c r="AZ122">
        <v>0</v>
      </c>
      <c r="BA122">
        <v>0</v>
      </c>
      <c r="BB122">
        <f>1-AZ122/BA122</f>
        <v>0</v>
      </c>
      <c r="BC122">
        <v>0</v>
      </c>
      <c r="BD122" t="s">
        <v>407</v>
      </c>
      <c r="BE122" t="s">
        <v>407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407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2.96</v>
      </c>
      <c r="CW122">
        <v>0.5</v>
      </c>
      <c r="CX122" t="s">
        <v>408</v>
      </c>
      <c r="CY122">
        <v>2</v>
      </c>
      <c r="CZ122" t="b">
        <v>1</v>
      </c>
      <c r="DA122">
        <v>1510797563.76071</v>
      </c>
      <c r="DB122">
        <v>334.346535714286</v>
      </c>
      <c r="DC122">
        <v>315.8525</v>
      </c>
      <c r="DD122">
        <v>24.0290142857143</v>
      </c>
      <c r="DE122">
        <v>23.3231535714286</v>
      </c>
      <c r="DF122">
        <v>328.061464285714</v>
      </c>
      <c r="DG122">
        <v>23.5351464285714</v>
      </c>
      <c r="DH122">
        <v>500.100321428571</v>
      </c>
      <c r="DI122">
        <v>90.2786964285714</v>
      </c>
      <c r="DJ122">
        <v>0.0999528392857143</v>
      </c>
      <c r="DK122">
        <v>26.1674214285714</v>
      </c>
      <c r="DL122">
        <v>27.5317</v>
      </c>
      <c r="DM122">
        <v>999.9</v>
      </c>
      <c r="DN122">
        <v>0</v>
      </c>
      <c r="DO122">
        <v>0</v>
      </c>
      <c r="DP122">
        <v>10015.1246428571</v>
      </c>
      <c r="DQ122">
        <v>0</v>
      </c>
      <c r="DR122">
        <v>9.98469</v>
      </c>
      <c r="DS122">
        <v>18.4940285714286</v>
      </c>
      <c r="DT122">
        <v>342.578357142857</v>
      </c>
      <c r="DU122">
        <v>323.395107142857</v>
      </c>
      <c r="DV122">
        <v>0.705866321428572</v>
      </c>
      <c r="DW122">
        <v>315.8525</v>
      </c>
      <c r="DX122">
        <v>23.3231535714286</v>
      </c>
      <c r="DY122">
        <v>2.16930857142857</v>
      </c>
      <c r="DZ122">
        <v>2.10558392857143</v>
      </c>
      <c r="EA122">
        <v>18.7374285714286</v>
      </c>
      <c r="EB122">
        <v>18.2614785714286</v>
      </c>
      <c r="EC122">
        <v>1999.93678571429</v>
      </c>
      <c r="ED122">
        <v>0.97999775</v>
      </c>
      <c r="EE122">
        <v>0.0200023</v>
      </c>
      <c r="EF122">
        <v>0</v>
      </c>
      <c r="EG122">
        <v>2.29615</v>
      </c>
      <c r="EH122">
        <v>0</v>
      </c>
      <c r="EI122">
        <v>6934.06857142857</v>
      </c>
      <c r="EJ122">
        <v>17299.6</v>
      </c>
      <c r="EK122">
        <v>40.8814642857143</v>
      </c>
      <c r="EL122">
        <v>41.3591071428571</v>
      </c>
      <c r="EM122">
        <v>40.281</v>
      </c>
      <c r="EN122">
        <v>40.7676428571428</v>
      </c>
      <c r="EO122">
        <v>40.0220714285714</v>
      </c>
      <c r="EP122">
        <v>1959.93607142857</v>
      </c>
      <c r="EQ122">
        <v>40.0010714285714</v>
      </c>
      <c r="ER122">
        <v>0</v>
      </c>
      <c r="ES122">
        <v>1680983868.3</v>
      </c>
      <c r="ET122">
        <v>0</v>
      </c>
      <c r="EU122">
        <v>2.29118</v>
      </c>
      <c r="EV122">
        <v>0.793099988735942</v>
      </c>
      <c r="EW122">
        <v>49.7284616232676</v>
      </c>
      <c r="EX122">
        <v>6934.764</v>
      </c>
      <c r="EY122">
        <v>15</v>
      </c>
      <c r="EZ122">
        <v>0</v>
      </c>
      <c r="FA122" t="s">
        <v>409</v>
      </c>
      <c r="FB122">
        <v>1510803016.6</v>
      </c>
      <c r="FC122">
        <v>1510803015.6</v>
      </c>
      <c r="FD122">
        <v>0</v>
      </c>
      <c r="FE122">
        <v>-0.153</v>
      </c>
      <c r="FF122">
        <v>-0.016</v>
      </c>
      <c r="FG122">
        <v>6.925</v>
      </c>
      <c r="FH122">
        <v>0.526</v>
      </c>
      <c r="FI122">
        <v>420</v>
      </c>
      <c r="FJ122">
        <v>25</v>
      </c>
      <c r="FK122">
        <v>0.25</v>
      </c>
      <c r="FL122">
        <v>0.13</v>
      </c>
      <c r="FM122">
        <v>0.703252317073171</v>
      </c>
      <c r="FN122">
        <v>0.0469038188153313</v>
      </c>
      <c r="FO122">
        <v>0.00487202703564439</v>
      </c>
      <c r="FP122">
        <v>1</v>
      </c>
      <c r="FQ122">
        <v>1</v>
      </c>
      <c r="FR122">
        <v>1</v>
      </c>
      <c r="FS122" t="s">
        <v>410</v>
      </c>
      <c r="FT122">
        <v>2.97423</v>
      </c>
      <c r="FU122">
        <v>2.75399</v>
      </c>
      <c r="FV122">
        <v>0.0708092</v>
      </c>
      <c r="FW122">
        <v>0.0685329</v>
      </c>
      <c r="FX122">
        <v>0.10322</v>
      </c>
      <c r="FY122">
        <v>0.102252</v>
      </c>
      <c r="FZ122">
        <v>36174.6</v>
      </c>
      <c r="GA122">
        <v>39574.9</v>
      </c>
      <c r="GB122">
        <v>35275.3</v>
      </c>
      <c r="GC122">
        <v>38527.1</v>
      </c>
      <c r="GD122">
        <v>44777.3</v>
      </c>
      <c r="GE122">
        <v>49902.8</v>
      </c>
      <c r="GF122">
        <v>55054.2</v>
      </c>
      <c r="GG122">
        <v>61735</v>
      </c>
      <c r="GH122">
        <v>2.00017</v>
      </c>
      <c r="GI122">
        <v>1.85067</v>
      </c>
      <c r="GJ122">
        <v>0.153948</v>
      </c>
      <c r="GK122">
        <v>0</v>
      </c>
      <c r="GL122">
        <v>25.0149</v>
      </c>
      <c r="GM122">
        <v>999.9</v>
      </c>
      <c r="GN122">
        <v>59.358</v>
      </c>
      <c r="GO122">
        <v>29.688</v>
      </c>
      <c r="GP122">
        <v>27.5141</v>
      </c>
      <c r="GQ122">
        <v>54.9245</v>
      </c>
      <c r="GR122">
        <v>49.5553</v>
      </c>
      <c r="GS122">
        <v>1</v>
      </c>
      <c r="GT122">
        <v>-0.119949</v>
      </c>
      <c r="GU122">
        <v>0.845261</v>
      </c>
      <c r="GV122">
        <v>20.1173</v>
      </c>
      <c r="GW122">
        <v>5.19842</v>
      </c>
      <c r="GX122">
        <v>12.004</v>
      </c>
      <c r="GY122">
        <v>4.97525</v>
      </c>
      <c r="GZ122">
        <v>3.2929</v>
      </c>
      <c r="HA122">
        <v>9999</v>
      </c>
      <c r="HB122">
        <v>999.9</v>
      </c>
      <c r="HC122">
        <v>9999</v>
      </c>
      <c r="HD122">
        <v>9999</v>
      </c>
      <c r="HE122">
        <v>1.8631</v>
      </c>
      <c r="HF122">
        <v>1.86813</v>
      </c>
      <c r="HG122">
        <v>1.8679</v>
      </c>
      <c r="HH122">
        <v>1.86903</v>
      </c>
      <c r="HI122">
        <v>1.86988</v>
      </c>
      <c r="HJ122">
        <v>1.86587</v>
      </c>
      <c r="HK122">
        <v>1.86706</v>
      </c>
      <c r="HL122">
        <v>1.86841</v>
      </c>
      <c r="HM122">
        <v>5</v>
      </c>
      <c r="HN122">
        <v>0</v>
      </c>
      <c r="HO122">
        <v>0</v>
      </c>
      <c r="HP122">
        <v>0</v>
      </c>
      <c r="HQ122" t="s">
        <v>411</v>
      </c>
      <c r="HR122" t="s">
        <v>412</v>
      </c>
      <c r="HS122" t="s">
        <v>413</v>
      </c>
      <c r="HT122" t="s">
        <v>413</v>
      </c>
      <c r="HU122" t="s">
        <v>413</v>
      </c>
      <c r="HV122" t="s">
        <v>413</v>
      </c>
      <c r="HW122">
        <v>0</v>
      </c>
      <c r="HX122">
        <v>100</v>
      </c>
      <c r="HY122">
        <v>100</v>
      </c>
      <c r="HZ122">
        <v>6.125</v>
      </c>
      <c r="IA122">
        <v>0.4936</v>
      </c>
      <c r="IB122">
        <v>4.20922237337541</v>
      </c>
      <c r="IC122">
        <v>0.00614860080401583</v>
      </c>
      <c r="ID122">
        <v>7.47005204250058e-07</v>
      </c>
      <c r="IE122">
        <v>-6.13614996760479e-10</v>
      </c>
      <c r="IF122">
        <v>0.00504884260515054</v>
      </c>
      <c r="IG122">
        <v>-0.0226463544028373</v>
      </c>
      <c r="IH122">
        <v>0.00259345603324487</v>
      </c>
      <c r="II122">
        <v>-3.18119573220187e-05</v>
      </c>
      <c r="IJ122">
        <v>-2</v>
      </c>
      <c r="IK122">
        <v>1777</v>
      </c>
      <c r="IL122">
        <v>0</v>
      </c>
      <c r="IM122">
        <v>26</v>
      </c>
      <c r="IN122">
        <v>-90.8</v>
      </c>
      <c r="IO122">
        <v>-90.7</v>
      </c>
      <c r="IP122">
        <v>0.743408</v>
      </c>
      <c r="IQ122">
        <v>2.62451</v>
      </c>
      <c r="IR122">
        <v>1.54785</v>
      </c>
      <c r="IS122">
        <v>2.30713</v>
      </c>
      <c r="IT122">
        <v>1.34644</v>
      </c>
      <c r="IU122">
        <v>2.42188</v>
      </c>
      <c r="IV122">
        <v>33.558</v>
      </c>
      <c r="IW122">
        <v>24.2188</v>
      </c>
      <c r="IX122">
        <v>18</v>
      </c>
      <c r="IY122">
        <v>502.167</v>
      </c>
      <c r="IZ122">
        <v>406.934</v>
      </c>
      <c r="JA122">
        <v>23.2033</v>
      </c>
      <c r="JB122">
        <v>25.7708</v>
      </c>
      <c r="JC122">
        <v>30.0001</v>
      </c>
      <c r="JD122">
        <v>25.7381</v>
      </c>
      <c r="JE122">
        <v>25.6848</v>
      </c>
      <c r="JF122">
        <v>14.7984</v>
      </c>
      <c r="JG122">
        <v>24.1067</v>
      </c>
      <c r="JH122">
        <v>100</v>
      </c>
      <c r="JI122">
        <v>23.1964</v>
      </c>
      <c r="JJ122">
        <v>265.103</v>
      </c>
      <c r="JK122">
        <v>23.3293</v>
      </c>
      <c r="JL122">
        <v>102.19</v>
      </c>
      <c r="JM122">
        <v>102.798</v>
      </c>
    </row>
    <row r="123" spans="1:273">
      <c r="A123">
        <v>107</v>
      </c>
      <c r="B123">
        <v>1510797576.6</v>
      </c>
      <c r="C123">
        <v>1938.5</v>
      </c>
      <c r="D123" t="s">
        <v>624</v>
      </c>
      <c r="E123" t="s">
        <v>625</v>
      </c>
      <c r="F123">
        <v>5</v>
      </c>
      <c r="G123" t="s">
        <v>405</v>
      </c>
      <c r="H123" t="s">
        <v>406</v>
      </c>
      <c r="I123">
        <v>1510797569.06296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289.081562680975</v>
      </c>
      <c r="AK123">
        <v>301.793951515151</v>
      </c>
      <c r="AL123">
        <v>-3.35672037150648</v>
      </c>
      <c r="AM123">
        <v>64.0484108481649</v>
      </c>
      <c r="AN123">
        <f>(AP123 - AO123 + DI123*1E3/(8.314*(DK123+273.15)) * AR123/DH123 * AQ123) * DH123/(100*CV123) * 1000/(1000 - AP123)</f>
        <v>0</v>
      </c>
      <c r="AO123">
        <v>23.3120680029716</v>
      </c>
      <c r="AP123">
        <v>24.01882</v>
      </c>
      <c r="AQ123">
        <v>-2.08886378707281e-05</v>
      </c>
      <c r="AR123">
        <v>108.117458872286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407</v>
      </c>
      <c r="AY123" t="s">
        <v>407</v>
      </c>
      <c r="AZ123">
        <v>0</v>
      </c>
      <c r="BA123">
        <v>0</v>
      </c>
      <c r="BB123">
        <f>1-AZ123/BA123</f>
        <v>0</v>
      </c>
      <c r="BC123">
        <v>0</v>
      </c>
      <c r="BD123" t="s">
        <v>407</v>
      </c>
      <c r="BE123" t="s">
        <v>407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407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2.96</v>
      </c>
      <c r="CW123">
        <v>0.5</v>
      </c>
      <c r="CX123" t="s">
        <v>408</v>
      </c>
      <c r="CY123">
        <v>2</v>
      </c>
      <c r="CZ123" t="b">
        <v>1</v>
      </c>
      <c r="DA123">
        <v>1510797569.06296</v>
      </c>
      <c r="DB123">
        <v>317.276481481481</v>
      </c>
      <c r="DC123">
        <v>298.479703703704</v>
      </c>
      <c r="DD123">
        <v>24.0253740740741</v>
      </c>
      <c r="DE123">
        <v>23.3175481481481</v>
      </c>
      <c r="DF123">
        <v>311.100555555556</v>
      </c>
      <c r="DG123">
        <v>23.5316740740741</v>
      </c>
      <c r="DH123">
        <v>500.099555555556</v>
      </c>
      <c r="DI123">
        <v>90.2777592592592</v>
      </c>
      <c r="DJ123">
        <v>0.100065714814815</v>
      </c>
      <c r="DK123">
        <v>26.1690481481481</v>
      </c>
      <c r="DL123">
        <v>27.5285592592593</v>
      </c>
      <c r="DM123">
        <v>999.9</v>
      </c>
      <c r="DN123">
        <v>0</v>
      </c>
      <c r="DO123">
        <v>0</v>
      </c>
      <c r="DP123">
        <v>10001.2818518519</v>
      </c>
      <c r="DQ123">
        <v>0</v>
      </c>
      <c r="DR123">
        <v>9.97687555555556</v>
      </c>
      <c r="DS123">
        <v>18.7967777777778</v>
      </c>
      <c r="DT123">
        <v>325.086814814815</v>
      </c>
      <c r="DU123">
        <v>305.605703703704</v>
      </c>
      <c r="DV123">
        <v>0.707834111111111</v>
      </c>
      <c r="DW123">
        <v>298.479703703704</v>
      </c>
      <c r="DX123">
        <v>23.3175481481481</v>
      </c>
      <c r="DY123">
        <v>2.16895777777778</v>
      </c>
      <c r="DZ123">
        <v>2.10505555555556</v>
      </c>
      <c r="EA123">
        <v>18.7348407407407</v>
      </c>
      <c r="EB123">
        <v>18.2574814814815</v>
      </c>
      <c r="EC123">
        <v>1999.93888888889</v>
      </c>
      <c r="ED123">
        <v>0.979998444444445</v>
      </c>
      <c r="EE123">
        <v>0.0200015592592593</v>
      </c>
      <c r="EF123">
        <v>0</v>
      </c>
      <c r="EG123">
        <v>2.33726296296296</v>
      </c>
      <c r="EH123">
        <v>0</v>
      </c>
      <c r="EI123">
        <v>6938.64259259259</v>
      </c>
      <c r="EJ123">
        <v>17299.6259259259</v>
      </c>
      <c r="EK123">
        <v>40.9789259259259</v>
      </c>
      <c r="EL123">
        <v>41.4327037037037</v>
      </c>
      <c r="EM123">
        <v>40.3724814814815</v>
      </c>
      <c r="EN123">
        <v>40.8724814814815</v>
      </c>
      <c r="EO123">
        <v>40.1085555555556</v>
      </c>
      <c r="EP123">
        <v>1959.93851851852</v>
      </c>
      <c r="EQ123">
        <v>40.0003703703704</v>
      </c>
      <c r="ER123">
        <v>0</v>
      </c>
      <c r="ES123">
        <v>1680983873.1</v>
      </c>
      <c r="ET123">
        <v>0</v>
      </c>
      <c r="EU123">
        <v>2.323516</v>
      </c>
      <c r="EV123">
        <v>0.239038444838882</v>
      </c>
      <c r="EW123">
        <v>52.0984616304056</v>
      </c>
      <c r="EX123">
        <v>6938.916</v>
      </c>
      <c r="EY123">
        <v>15</v>
      </c>
      <c r="EZ123">
        <v>0</v>
      </c>
      <c r="FA123" t="s">
        <v>409</v>
      </c>
      <c r="FB123">
        <v>1510803016.6</v>
      </c>
      <c r="FC123">
        <v>1510803015.6</v>
      </c>
      <c r="FD123">
        <v>0</v>
      </c>
      <c r="FE123">
        <v>-0.153</v>
      </c>
      <c r="FF123">
        <v>-0.016</v>
      </c>
      <c r="FG123">
        <v>6.925</v>
      </c>
      <c r="FH123">
        <v>0.526</v>
      </c>
      <c r="FI123">
        <v>420</v>
      </c>
      <c r="FJ123">
        <v>25</v>
      </c>
      <c r="FK123">
        <v>0.25</v>
      </c>
      <c r="FL123">
        <v>0.13</v>
      </c>
      <c r="FM123">
        <v>0.70598395</v>
      </c>
      <c r="FN123">
        <v>0.0236858836772978</v>
      </c>
      <c r="FO123">
        <v>0.00285768854102402</v>
      </c>
      <c r="FP123">
        <v>1</v>
      </c>
      <c r="FQ123">
        <v>1</v>
      </c>
      <c r="FR123">
        <v>1</v>
      </c>
      <c r="FS123" t="s">
        <v>410</v>
      </c>
      <c r="FT123">
        <v>2.97437</v>
      </c>
      <c r="FU123">
        <v>2.7538</v>
      </c>
      <c r="FV123">
        <v>0.0676844</v>
      </c>
      <c r="FW123">
        <v>0.0652517</v>
      </c>
      <c r="FX123">
        <v>0.103203</v>
      </c>
      <c r="FY123">
        <v>0.102225</v>
      </c>
      <c r="FZ123">
        <v>36296.2</v>
      </c>
      <c r="GA123">
        <v>39714</v>
      </c>
      <c r="GB123">
        <v>35275.4</v>
      </c>
      <c r="GC123">
        <v>38526.8</v>
      </c>
      <c r="GD123">
        <v>44778.4</v>
      </c>
      <c r="GE123">
        <v>49903.5</v>
      </c>
      <c r="GF123">
        <v>55054.7</v>
      </c>
      <c r="GG123">
        <v>61734.1</v>
      </c>
      <c r="GH123">
        <v>2.00032</v>
      </c>
      <c r="GI123">
        <v>1.85037</v>
      </c>
      <c r="GJ123">
        <v>0.15283</v>
      </c>
      <c r="GK123">
        <v>0</v>
      </c>
      <c r="GL123">
        <v>25.0123</v>
      </c>
      <c r="GM123">
        <v>999.9</v>
      </c>
      <c r="GN123">
        <v>59.358</v>
      </c>
      <c r="GO123">
        <v>29.668</v>
      </c>
      <c r="GP123">
        <v>27.4854</v>
      </c>
      <c r="GQ123">
        <v>54.7545</v>
      </c>
      <c r="GR123">
        <v>49.0825</v>
      </c>
      <c r="GS123">
        <v>1</v>
      </c>
      <c r="GT123">
        <v>-0.119992</v>
      </c>
      <c r="GU123">
        <v>0.896446</v>
      </c>
      <c r="GV123">
        <v>20.1171</v>
      </c>
      <c r="GW123">
        <v>5.19977</v>
      </c>
      <c r="GX123">
        <v>12.004</v>
      </c>
      <c r="GY123">
        <v>4.9755</v>
      </c>
      <c r="GZ123">
        <v>3.293</v>
      </c>
      <c r="HA123">
        <v>9999</v>
      </c>
      <c r="HB123">
        <v>999.9</v>
      </c>
      <c r="HC123">
        <v>9999</v>
      </c>
      <c r="HD123">
        <v>9999</v>
      </c>
      <c r="HE123">
        <v>1.8631</v>
      </c>
      <c r="HF123">
        <v>1.86813</v>
      </c>
      <c r="HG123">
        <v>1.86791</v>
      </c>
      <c r="HH123">
        <v>1.86901</v>
      </c>
      <c r="HI123">
        <v>1.86987</v>
      </c>
      <c r="HJ123">
        <v>1.86587</v>
      </c>
      <c r="HK123">
        <v>1.86705</v>
      </c>
      <c r="HL123">
        <v>1.8684</v>
      </c>
      <c r="HM123">
        <v>5</v>
      </c>
      <c r="HN123">
        <v>0</v>
      </c>
      <c r="HO123">
        <v>0</v>
      </c>
      <c r="HP123">
        <v>0</v>
      </c>
      <c r="HQ123" t="s">
        <v>411</v>
      </c>
      <c r="HR123" t="s">
        <v>412</v>
      </c>
      <c r="HS123" t="s">
        <v>413</v>
      </c>
      <c r="HT123" t="s">
        <v>413</v>
      </c>
      <c r="HU123" t="s">
        <v>413</v>
      </c>
      <c r="HV123" t="s">
        <v>413</v>
      </c>
      <c r="HW123">
        <v>0</v>
      </c>
      <c r="HX123">
        <v>100</v>
      </c>
      <c r="HY123">
        <v>100</v>
      </c>
      <c r="HZ123">
        <v>6.02</v>
      </c>
      <c r="IA123">
        <v>0.4934</v>
      </c>
      <c r="IB123">
        <v>4.20922237337541</v>
      </c>
      <c r="IC123">
        <v>0.00614860080401583</v>
      </c>
      <c r="ID123">
        <v>7.47005204250058e-07</v>
      </c>
      <c r="IE123">
        <v>-6.13614996760479e-10</v>
      </c>
      <c r="IF123">
        <v>0.00504884260515054</v>
      </c>
      <c r="IG123">
        <v>-0.0226463544028373</v>
      </c>
      <c r="IH123">
        <v>0.00259345603324487</v>
      </c>
      <c r="II123">
        <v>-3.18119573220187e-05</v>
      </c>
      <c r="IJ123">
        <v>-2</v>
      </c>
      <c r="IK123">
        <v>1777</v>
      </c>
      <c r="IL123">
        <v>0</v>
      </c>
      <c r="IM123">
        <v>26</v>
      </c>
      <c r="IN123">
        <v>-90.7</v>
      </c>
      <c r="IO123">
        <v>-90.7</v>
      </c>
      <c r="IP123">
        <v>0.706787</v>
      </c>
      <c r="IQ123">
        <v>2.63062</v>
      </c>
      <c r="IR123">
        <v>1.54785</v>
      </c>
      <c r="IS123">
        <v>2.30713</v>
      </c>
      <c r="IT123">
        <v>1.34644</v>
      </c>
      <c r="IU123">
        <v>2.43042</v>
      </c>
      <c r="IV123">
        <v>33.558</v>
      </c>
      <c r="IW123">
        <v>24.2276</v>
      </c>
      <c r="IX123">
        <v>18</v>
      </c>
      <c r="IY123">
        <v>502.266</v>
      </c>
      <c r="IZ123">
        <v>406.767</v>
      </c>
      <c r="JA123">
        <v>23.1708</v>
      </c>
      <c r="JB123">
        <v>25.7708</v>
      </c>
      <c r="JC123">
        <v>30.0001</v>
      </c>
      <c r="JD123">
        <v>25.7381</v>
      </c>
      <c r="JE123">
        <v>25.6848</v>
      </c>
      <c r="JF123">
        <v>14.1346</v>
      </c>
      <c r="JG123">
        <v>24.1067</v>
      </c>
      <c r="JH123">
        <v>100</v>
      </c>
      <c r="JI123">
        <v>23.1617</v>
      </c>
      <c r="JJ123">
        <v>251.558</v>
      </c>
      <c r="JK123">
        <v>23.3293</v>
      </c>
      <c r="JL123">
        <v>102.191</v>
      </c>
      <c r="JM123">
        <v>102.797</v>
      </c>
    </row>
    <row r="124" spans="1:273">
      <c r="A124">
        <v>108</v>
      </c>
      <c r="B124">
        <v>1510797582.1</v>
      </c>
      <c r="C124">
        <v>1944</v>
      </c>
      <c r="D124" t="s">
        <v>626</v>
      </c>
      <c r="E124" t="s">
        <v>627</v>
      </c>
      <c r="F124">
        <v>5</v>
      </c>
      <c r="G124" t="s">
        <v>405</v>
      </c>
      <c r="H124" t="s">
        <v>406</v>
      </c>
      <c r="I124">
        <v>1510797574.35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270.71202559309</v>
      </c>
      <c r="AK124">
        <v>283.470381818182</v>
      </c>
      <c r="AL124">
        <v>-3.32760722606536</v>
      </c>
      <c r="AM124">
        <v>64.0484108481649</v>
      </c>
      <c r="AN124">
        <f>(AP124 - AO124 + DI124*1E3/(8.314*(DK124+273.15)) * AR124/DH124 * AQ124) * DH124/(100*CV124) * 1000/(1000 - AP124)</f>
        <v>0</v>
      </c>
      <c r="AO124">
        <v>23.3052019484167</v>
      </c>
      <c r="AP124">
        <v>24.0117824242424</v>
      </c>
      <c r="AQ124">
        <v>-2.37905365221686e-05</v>
      </c>
      <c r="AR124">
        <v>108.117458872286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407</v>
      </c>
      <c r="AY124" t="s">
        <v>407</v>
      </c>
      <c r="AZ124">
        <v>0</v>
      </c>
      <c r="BA124">
        <v>0</v>
      </c>
      <c r="BB124">
        <f>1-AZ124/BA124</f>
        <v>0</v>
      </c>
      <c r="BC124">
        <v>0</v>
      </c>
      <c r="BD124" t="s">
        <v>407</v>
      </c>
      <c r="BE124" t="s">
        <v>407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407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2.96</v>
      </c>
      <c r="CW124">
        <v>0.5</v>
      </c>
      <c r="CX124" t="s">
        <v>408</v>
      </c>
      <c r="CY124">
        <v>2</v>
      </c>
      <c r="CZ124" t="b">
        <v>1</v>
      </c>
      <c r="DA124">
        <v>1510797574.35</v>
      </c>
      <c r="DB124">
        <v>300.204107142857</v>
      </c>
      <c r="DC124">
        <v>281.187785714286</v>
      </c>
      <c r="DD124">
        <v>24.020025</v>
      </c>
      <c r="DE124">
        <v>23.3117857142857</v>
      </c>
      <c r="DF124">
        <v>294.13725</v>
      </c>
      <c r="DG124">
        <v>23.5265571428571</v>
      </c>
      <c r="DH124">
        <v>500.087178571429</v>
      </c>
      <c r="DI124">
        <v>90.2771178571429</v>
      </c>
      <c r="DJ124">
        <v>0.100017892857143</v>
      </c>
      <c r="DK124">
        <v>26.1689178571429</v>
      </c>
      <c r="DL124">
        <v>27.522325</v>
      </c>
      <c r="DM124">
        <v>999.9</v>
      </c>
      <c r="DN124">
        <v>0</v>
      </c>
      <c r="DO124">
        <v>0</v>
      </c>
      <c r="DP124">
        <v>9996.94642857143</v>
      </c>
      <c r="DQ124">
        <v>0</v>
      </c>
      <c r="DR124">
        <v>9.9615425</v>
      </c>
      <c r="DS124">
        <v>19.0163035714286</v>
      </c>
      <c r="DT124">
        <v>307.592571428571</v>
      </c>
      <c r="DU124">
        <v>287.899285714286</v>
      </c>
      <c r="DV124">
        <v>0.708238392857143</v>
      </c>
      <c r="DW124">
        <v>281.187785714286</v>
      </c>
      <c r="DX124">
        <v>23.3117857142857</v>
      </c>
      <c r="DY124">
        <v>2.16845892857143</v>
      </c>
      <c r="DZ124">
        <v>2.10452142857143</v>
      </c>
      <c r="EA124">
        <v>18.7311642857143</v>
      </c>
      <c r="EB124">
        <v>18.2534357142857</v>
      </c>
      <c r="EC124">
        <v>1999.94178571429</v>
      </c>
      <c r="ED124">
        <v>0.97999925</v>
      </c>
      <c r="EE124">
        <v>0.0200007</v>
      </c>
      <c r="EF124">
        <v>0</v>
      </c>
      <c r="EG124">
        <v>2.27139285714286</v>
      </c>
      <c r="EH124">
        <v>0</v>
      </c>
      <c r="EI124">
        <v>6943.57964285714</v>
      </c>
      <c r="EJ124">
        <v>17299.65</v>
      </c>
      <c r="EK124">
        <v>41.0734285714286</v>
      </c>
      <c r="EL124">
        <v>41.5064285714286</v>
      </c>
      <c r="EM124">
        <v>40.4551785714286</v>
      </c>
      <c r="EN124">
        <v>40.973</v>
      </c>
      <c r="EO124">
        <v>40.1961785714286</v>
      </c>
      <c r="EP124">
        <v>1959.94178571429</v>
      </c>
      <c r="EQ124">
        <v>40</v>
      </c>
      <c r="ER124">
        <v>0</v>
      </c>
      <c r="ES124">
        <v>1680983878.5</v>
      </c>
      <c r="ET124">
        <v>0</v>
      </c>
      <c r="EU124">
        <v>2.28053846153846</v>
      </c>
      <c r="EV124">
        <v>-0.542625653762417</v>
      </c>
      <c r="EW124">
        <v>57.95692301299</v>
      </c>
      <c r="EX124">
        <v>6943.56</v>
      </c>
      <c r="EY124">
        <v>15</v>
      </c>
      <c r="EZ124">
        <v>0</v>
      </c>
      <c r="FA124" t="s">
        <v>409</v>
      </c>
      <c r="FB124">
        <v>1510803016.6</v>
      </c>
      <c r="FC124">
        <v>1510803015.6</v>
      </c>
      <c r="FD124">
        <v>0</v>
      </c>
      <c r="FE124">
        <v>-0.153</v>
      </c>
      <c r="FF124">
        <v>-0.016</v>
      </c>
      <c r="FG124">
        <v>6.925</v>
      </c>
      <c r="FH124">
        <v>0.526</v>
      </c>
      <c r="FI124">
        <v>420</v>
      </c>
      <c r="FJ124">
        <v>25</v>
      </c>
      <c r="FK124">
        <v>0.25</v>
      </c>
      <c r="FL124">
        <v>0.13</v>
      </c>
      <c r="FM124">
        <v>0.70795555</v>
      </c>
      <c r="FN124">
        <v>0.00524748968104936</v>
      </c>
      <c r="FO124">
        <v>0.00106527752135301</v>
      </c>
      <c r="FP124">
        <v>1</v>
      </c>
      <c r="FQ124">
        <v>1</v>
      </c>
      <c r="FR124">
        <v>1</v>
      </c>
      <c r="FS124" t="s">
        <v>410</v>
      </c>
      <c r="FT124">
        <v>2.97444</v>
      </c>
      <c r="FU124">
        <v>2.75384</v>
      </c>
      <c r="FV124">
        <v>0.0641892</v>
      </c>
      <c r="FW124">
        <v>0.0616669</v>
      </c>
      <c r="FX124">
        <v>0.103187</v>
      </c>
      <c r="FY124">
        <v>0.102208</v>
      </c>
      <c r="FZ124">
        <v>36432.3</v>
      </c>
      <c r="GA124">
        <v>39866.6</v>
      </c>
      <c r="GB124">
        <v>35275.4</v>
      </c>
      <c r="GC124">
        <v>38527.2</v>
      </c>
      <c r="GD124">
        <v>44779.2</v>
      </c>
      <c r="GE124">
        <v>49905</v>
      </c>
      <c r="GF124">
        <v>55054.7</v>
      </c>
      <c r="GG124">
        <v>61735</v>
      </c>
      <c r="GH124">
        <v>2.00028</v>
      </c>
      <c r="GI124">
        <v>1.85043</v>
      </c>
      <c r="GJ124">
        <v>0.152774</v>
      </c>
      <c r="GK124">
        <v>0</v>
      </c>
      <c r="GL124">
        <v>25.0113</v>
      </c>
      <c r="GM124">
        <v>999.9</v>
      </c>
      <c r="GN124">
        <v>59.358</v>
      </c>
      <c r="GO124">
        <v>29.688</v>
      </c>
      <c r="GP124">
        <v>27.5168</v>
      </c>
      <c r="GQ124">
        <v>55.3545</v>
      </c>
      <c r="GR124">
        <v>49.0385</v>
      </c>
      <c r="GS124">
        <v>1</v>
      </c>
      <c r="GT124">
        <v>-0.119888</v>
      </c>
      <c r="GU124">
        <v>0.852579</v>
      </c>
      <c r="GV124">
        <v>20.1172</v>
      </c>
      <c r="GW124">
        <v>5.20037</v>
      </c>
      <c r="GX124">
        <v>12.0041</v>
      </c>
      <c r="GY124">
        <v>4.9755</v>
      </c>
      <c r="GZ124">
        <v>3.29295</v>
      </c>
      <c r="HA124">
        <v>9999</v>
      </c>
      <c r="HB124">
        <v>999.9</v>
      </c>
      <c r="HC124">
        <v>9999</v>
      </c>
      <c r="HD124">
        <v>9999</v>
      </c>
      <c r="HE124">
        <v>1.86311</v>
      </c>
      <c r="HF124">
        <v>1.86813</v>
      </c>
      <c r="HG124">
        <v>1.86792</v>
      </c>
      <c r="HH124">
        <v>1.86902</v>
      </c>
      <c r="HI124">
        <v>1.86987</v>
      </c>
      <c r="HJ124">
        <v>1.86586</v>
      </c>
      <c r="HK124">
        <v>1.86704</v>
      </c>
      <c r="HL124">
        <v>1.86839</v>
      </c>
      <c r="HM124">
        <v>5</v>
      </c>
      <c r="HN124">
        <v>0</v>
      </c>
      <c r="HO124">
        <v>0</v>
      </c>
      <c r="HP124">
        <v>0</v>
      </c>
      <c r="HQ124" t="s">
        <v>411</v>
      </c>
      <c r="HR124" t="s">
        <v>412</v>
      </c>
      <c r="HS124" t="s">
        <v>413</v>
      </c>
      <c r="HT124" t="s">
        <v>413</v>
      </c>
      <c r="HU124" t="s">
        <v>413</v>
      </c>
      <c r="HV124" t="s">
        <v>413</v>
      </c>
      <c r="HW124">
        <v>0</v>
      </c>
      <c r="HX124">
        <v>100</v>
      </c>
      <c r="HY124">
        <v>100</v>
      </c>
      <c r="HZ124">
        <v>5.906</v>
      </c>
      <c r="IA124">
        <v>0.4931</v>
      </c>
      <c r="IB124">
        <v>4.20922237337541</v>
      </c>
      <c r="IC124">
        <v>0.00614860080401583</v>
      </c>
      <c r="ID124">
        <v>7.47005204250058e-07</v>
      </c>
      <c r="IE124">
        <v>-6.13614996760479e-10</v>
      </c>
      <c r="IF124">
        <v>0.00504884260515054</v>
      </c>
      <c r="IG124">
        <v>-0.0226463544028373</v>
      </c>
      <c r="IH124">
        <v>0.00259345603324487</v>
      </c>
      <c r="II124">
        <v>-3.18119573220187e-05</v>
      </c>
      <c r="IJ124">
        <v>-2</v>
      </c>
      <c r="IK124">
        <v>1777</v>
      </c>
      <c r="IL124">
        <v>0</v>
      </c>
      <c r="IM124">
        <v>26</v>
      </c>
      <c r="IN124">
        <v>-90.6</v>
      </c>
      <c r="IO124">
        <v>-90.6</v>
      </c>
      <c r="IP124">
        <v>0.667725</v>
      </c>
      <c r="IQ124">
        <v>2.63184</v>
      </c>
      <c r="IR124">
        <v>1.54785</v>
      </c>
      <c r="IS124">
        <v>2.30835</v>
      </c>
      <c r="IT124">
        <v>1.34644</v>
      </c>
      <c r="IU124">
        <v>2.44141</v>
      </c>
      <c r="IV124">
        <v>33.5355</v>
      </c>
      <c r="IW124">
        <v>24.2188</v>
      </c>
      <c r="IX124">
        <v>18</v>
      </c>
      <c r="IY124">
        <v>502.232</v>
      </c>
      <c r="IZ124">
        <v>406.795</v>
      </c>
      <c r="JA124">
        <v>23.1378</v>
      </c>
      <c r="JB124">
        <v>25.7686</v>
      </c>
      <c r="JC124">
        <v>30.0002</v>
      </c>
      <c r="JD124">
        <v>25.7381</v>
      </c>
      <c r="JE124">
        <v>25.6848</v>
      </c>
      <c r="JF124">
        <v>13.3474</v>
      </c>
      <c r="JG124">
        <v>24.1067</v>
      </c>
      <c r="JH124">
        <v>100</v>
      </c>
      <c r="JI124">
        <v>23.1305</v>
      </c>
      <c r="JJ124">
        <v>231.261</v>
      </c>
      <c r="JK124">
        <v>23.3293</v>
      </c>
      <c r="JL124">
        <v>102.191</v>
      </c>
      <c r="JM124">
        <v>102.798</v>
      </c>
    </row>
    <row r="125" spans="1:273">
      <c r="A125">
        <v>109</v>
      </c>
      <c r="B125">
        <v>1510797586.6</v>
      </c>
      <c r="C125">
        <v>1948.5</v>
      </c>
      <c r="D125" t="s">
        <v>628</v>
      </c>
      <c r="E125" t="s">
        <v>629</v>
      </c>
      <c r="F125">
        <v>5</v>
      </c>
      <c r="G125" t="s">
        <v>405</v>
      </c>
      <c r="H125" t="s">
        <v>406</v>
      </c>
      <c r="I125">
        <v>1510797578.79643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255.579745946639</v>
      </c>
      <c r="AK125">
        <v>268.599060606061</v>
      </c>
      <c r="AL125">
        <v>-3.31522181997123</v>
      </c>
      <c r="AM125">
        <v>64.0484108481649</v>
      </c>
      <c r="AN125">
        <f>(AP125 - AO125 + DI125*1E3/(8.314*(DK125+273.15)) * AR125/DH125 * AQ125) * DH125/(100*CV125) * 1000/(1000 - AP125)</f>
        <v>0</v>
      </c>
      <c r="AO125">
        <v>23.2996582583795</v>
      </c>
      <c r="AP125">
        <v>24.0071151515151</v>
      </c>
      <c r="AQ125">
        <v>-1.89538224975734e-05</v>
      </c>
      <c r="AR125">
        <v>108.117458872286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407</v>
      </c>
      <c r="AY125" t="s">
        <v>407</v>
      </c>
      <c r="AZ125">
        <v>0</v>
      </c>
      <c r="BA125">
        <v>0</v>
      </c>
      <c r="BB125">
        <f>1-AZ125/BA125</f>
        <v>0</v>
      </c>
      <c r="BC125">
        <v>0</v>
      </c>
      <c r="BD125" t="s">
        <v>407</v>
      </c>
      <c r="BE125" t="s">
        <v>407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407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2.96</v>
      </c>
      <c r="CW125">
        <v>0.5</v>
      </c>
      <c r="CX125" t="s">
        <v>408</v>
      </c>
      <c r="CY125">
        <v>2</v>
      </c>
      <c r="CZ125" t="b">
        <v>1</v>
      </c>
      <c r="DA125">
        <v>1510797578.79643</v>
      </c>
      <c r="DB125">
        <v>285.82375</v>
      </c>
      <c r="DC125">
        <v>266.4465</v>
      </c>
      <c r="DD125">
        <v>24.0150571428571</v>
      </c>
      <c r="DE125">
        <v>23.3062678571429</v>
      </c>
      <c r="DF125">
        <v>279.848785714286</v>
      </c>
      <c r="DG125">
        <v>23.5218035714286</v>
      </c>
      <c r="DH125">
        <v>500.078857142857</v>
      </c>
      <c r="DI125">
        <v>90.27655</v>
      </c>
      <c r="DJ125">
        <v>0.100025332142857</v>
      </c>
      <c r="DK125">
        <v>26.1680035714286</v>
      </c>
      <c r="DL125">
        <v>27.5148714285714</v>
      </c>
      <c r="DM125">
        <v>999.9</v>
      </c>
      <c r="DN125">
        <v>0</v>
      </c>
      <c r="DO125">
        <v>0</v>
      </c>
      <c r="DP125">
        <v>9995.49428571429</v>
      </c>
      <c r="DQ125">
        <v>0</v>
      </c>
      <c r="DR125">
        <v>9.94819571428572</v>
      </c>
      <c r="DS125">
        <v>19.3773464285714</v>
      </c>
      <c r="DT125">
        <v>292.856821428571</v>
      </c>
      <c r="DU125">
        <v>272.804642857143</v>
      </c>
      <c r="DV125">
        <v>0.708792071428571</v>
      </c>
      <c r="DW125">
        <v>266.4465</v>
      </c>
      <c r="DX125">
        <v>23.3062678571429</v>
      </c>
      <c r="DY125">
        <v>2.16799607142857</v>
      </c>
      <c r="DZ125">
        <v>2.10400964285714</v>
      </c>
      <c r="EA125">
        <v>18.7277642857143</v>
      </c>
      <c r="EB125">
        <v>18.2495678571429</v>
      </c>
      <c r="EC125">
        <v>1999.96392857143</v>
      </c>
      <c r="ED125">
        <v>0.98</v>
      </c>
      <c r="EE125">
        <v>0.0199999</v>
      </c>
      <c r="EF125">
        <v>0</v>
      </c>
      <c r="EG125">
        <v>2.27207857142857</v>
      </c>
      <c r="EH125">
        <v>0</v>
      </c>
      <c r="EI125">
        <v>6948.02928571428</v>
      </c>
      <c r="EJ125">
        <v>17299.85</v>
      </c>
      <c r="EK125">
        <v>41.1560357142857</v>
      </c>
      <c r="EL125">
        <v>41.5623571428571</v>
      </c>
      <c r="EM125">
        <v>40.5288571428571</v>
      </c>
      <c r="EN125">
        <v>41.0533214285714</v>
      </c>
      <c r="EO125">
        <v>40.2608571428571</v>
      </c>
      <c r="EP125">
        <v>1959.96392857143</v>
      </c>
      <c r="EQ125">
        <v>40</v>
      </c>
      <c r="ER125">
        <v>0</v>
      </c>
      <c r="ES125">
        <v>1680983883.3</v>
      </c>
      <c r="ET125">
        <v>0</v>
      </c>
      <c r="EU125">
        <v>2.27893846153846</v>
      </c>
      <c r="EV125">
        <v>-0.16289914425791</v>
      </c>
      <c r="EW125">
        <v>60.1685470570282</v>
      </c>
      <c r="EX125">
        <v>6948.32730769231</v>
      </c>
      <c r="EY125">
        <v>15</v>
      </c>
      <c r="EZ125">
        <v>0</v>
      </c>
      <c r="FA125" t="s">
        <v>409</v>
      </c>
      <c r="FB125">
        <v>1510803016.6</v>
      </c>
      <c r="FC125">
        <v>1510803015.6</v>
      </c>
      <c r="FD125">
        <v>0</v>
      </c>
      <c r="FE125">
        <v>-0.153</v>
      </c>
      <c r="FF125">
        <v>-0.016</v>
      </c>
      <c r="FG125">
        <v>6.925</v>
      </c>
      <c r="FH125">
        <v>0.526</v>
      </c>
      <c r="FI125">
        <v>420</v>
      </c>
      <c r="FJ125">
        <v>25</v>
      </c>
      <c r="FK125">
        <v>0.25</v>
      </c>
      <c r="FL125">
        <v>0.13</v>
      </c>
      <c r="FM125">
        <v>0.708563097560976</v>
      </c>
      <c r="FN125">
        <v>0.00577256445993155</v>
      </c>
      <c r="FO125">
        <v>0.00106037818391406</v>
      </c>
      <c r="FP125">
        <v>1</v>
      </c>
      <c r="FQ125">
        <v>1</v>
      </c>
      <c r="FR125">
        <v>1</v>
      </c>
      <c r="FS125" t="s">
        <v>410</v>
      </c>
      <c r="FT125">
        <v>2.97422</v>
      </c>
      <c r="FU125">
        <v>2.75406</v>
      </c>
      <c r="FV125">
        <v>0.0612722</v>
      </c>
      <c r="FW125">
        <v>0.0584923</v>
      </c>
      <c r="FX125">
        <v>0.103172</v>
      </c>
      <c r="FY125">
        <v>0.102191</v>
      </c>
      <c r="FZ125">
        <v>36545.9</v>
      </c>
      <c r="GA125">
        <v>40001.2</v>
      </c>
      <c r="GB125">
        <v>35275.6</v>
      </c>
      <c r="GC125">
        <v>38526.9</v>
      </c>
      <c r="GD125">
        <v>44779.9</v>
      </c>
      <c r="GE125">
        <v>49905.7</v>
      </c>
      <c r="GF125">
        <v>55054.8</v>
      </c>
      <c r="GG125">
        <v>61734.8</v>
      </c>
      <c r="GH125">
        <v>2.00028</v>
      </c>
      <c r="GI125">
        <v>1.85035</v>
      </c>
      <c r="GJ125">
        <v>0.152644</v>
      </c>
      <c r="GK125">
        <v>0</v>
      </c>
      <c r="GL125">
        <v>25.013</v>
      </c>
      <c r="GM125">
        <v>999.9</v>
      </c>
      <c r="GN125">
        <v>59.358</v>
      </c>
      <c r="GO125">
        <v>29.668</v>
      </c>
      <c r="GP125">
        <v>27.4819</v>
      </c>
      <c r="GQ125">
        <v>55.2845</v>
      </c>
      <c r="GR125">
        <v>49.2829</v>
      </c>
      <c r="GS125">
        <v>1</v>
      </c>
      <c r="GT125">
        <v>-0.119876</v>
      </c>
      <c r="GU125">
        <v>0.8175</v>
      </c>
      <c r="GV125">
        <v>20.1174</v>
      </c>
      <c r="GW125">
        <v>5.20022</v>
      </c>
      <c r="GX125">
        <v>12.004</v>
      </c>
      <c r="GY125">
        <v>4.97555</v>
      </c>
      <c r="GZ125">
        <v>3.293</v>
      </c>
      <c r="HA125">
        <v>9999</v>
      </c>
      <c r="HB125">
        <v>999.9</v>
      </c>
      <c r="HC125">
        <v>9999</v>
      </c>
      <c r="HD125">
        <v>9999</v>
      </c>
      <c r="HE125">
        <v>1.8631</v>
      </c>
      <c r="HF125">
        <v>1.86813</v>
      </c>
      <c r="HG125">
        <v>1.8679</v>
      </c>
      <c r="HH125">
        <v>1.86899</v>
      </c>
      <c r="HI125">
        <v>1.86987</v>
      </c>
      <c r="HJ125">
        <v>1.86586</v>
      </c>
      <c r="HK125">
        <v>1.86704</v>
      </c>
      <c r="HL125">
        <v>1.86838</v>
      </c>
      <c r="HM125">
        <v>5</v>
      </c>
      <c r="HN125">
        <v>0</v>
      </c>
      <c r="HO125">
        <v>0</v>
      </c>
      <c r="HP125">
        <v>0</v>
      </c>
      <c r="HQ125" t="s">
        <v>411</v>
      </c>
      <c r="HR125" t="s">
        <v>412</v>
      </c>
      <c r="HS125" t="s">
        <v>413</v>
      </c>
      <c r="HT125" t="s">
        <v>413</v>
      </c>
      <c r="HU125" t="s">
        <v>413</v>
      </c>
      <c r="HV125" t="s">
        <v>413</v>
      </c>
      <c r="HW125">
        <v>0</v>
      </c>
      <c r="HX125">
        <v>100</v>
      </c>
      <c r="HY125">
        <v>100</v>
      </c>
      <c r="HZ125">
        <v>5.813</v>
      </c>
      <c r="IA125">
        <v>0.4929</v>
      </c>
      <c r="IB125">
        <v>4.20922237337541</v>
      </c>
      <c r="IC125">
        <v>0.00614860080401583</v>
      </c>
      <c r="ID125">
        <v>7.47005204250058e-07</v>
      </c>
      <c r="IE125">
        <v>-6.13614996760479e-10</v>
      </c>
      <c r="IF125">
        <v>0.00504884260515054</v>
      </c>
      <c r="IG125">
        <v>-0.0226463544028373</v>
      </c>
      <c r="IH125">
        <v>0.00259345603324487</v>
      </c>
      <c r="II125">
        <v>-3.18119573220187e-05</v>
      </c>
      <c r="IJ125">
        <v>-2</v>
      </c>
      <c r="IK125">
        <v>1777</v>
      </c>
      <c r="IL125">
        <v>0</v>
      </c>
      <c r="IM125">
        <v>26</v>
      </c>
      <c r="IN125">
        <v>-90.5</v>
      </c>
      <c r="IO125">
        <v>-90.5</v>
      </c>
      <c r="IP125">
        <v>0.637207</v>
      </c>
      <c r="IQ125">
        <v>2.63916</v>
      </c>
      <c r="IR125">
        <v>1.54785</v>
      </c>
      <c r="IS125">
        <v>2.30713</v>
      </c>
      <c r="IT125">
        <v>1.34644</v>
      </c>
      <c r="IU125">
        <v>2.33765</v>
      </c>
      <c r="IV125">
        <v>33.5355</v>
      </c>
      <c r="IW125">
        <v>24.2188</v>
      </c>
      <c r="IX125">
        <v>18</v>
      </c>
      <c r="IY125">
        <v>502.213</v>
      </c>
      <c r="IZ125">
        <v>406.753</v>
      </c>
      <c r="JA125">
        <v>23.1244</v>
      </c>
      <c r="JB125">
        <v>25.7686</v>
      </c>
      <c r="JC125">
        <v>30.0002</v>
      </c>
      <c r="JD125">
        <v>25.7359</v>
      </c>
      <c r="JE125">
        <v>25.6848</v>
      </c>
      <c r="JF125">
        <v>12.7289</v>
      </c>
      <c r="JG125">
        <v>24.1067</v>
      </c>
      <c r="JH125">
        <v>100</v>
      </c>
      <c r="JI125">
        <v>23.1305</v>
      </c>
      <c r="JJ125">
        <v>217.841</v>
      </c>
      <c r="JK125">
        <v>23.3293</v>
      </c>
      <c r="JL125">
        <v>102.191</v>
      </c>
      <c r="JM125">
        <v>102.798</v>
      </c>
    </row>
    <row r="126" spans="1:273">
      <c r="A126">
        <v>110</v>
      </c>
      <c r="B126">
        <v>1510797592.1</v>
      </c>
      <c r="C126">
        <v>1954</v>
      </c>
      <c r="D126" t="s">
        <v>630</v>
      </c>
      <c r="E126" t="s">
        <v>631</v>
      </c>
      <c r="F126">
        <v>5</v>
      </c>
      <c r="G126" t="s">
        <v>405</v>
      </c>
      <c r="H126" t="s">
        <v>406</v>
      </c>
      <c r="I126">
        <v>1510797584.35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236.237656415577</v>
      </c>
      <c r="AK126">
        <v>249.89636969697</v>
      </c>
      <c r="AL126">
        <v>-3.40089253569139</v>
      </c>
      <c r="AM126">
        <v>64.0484108481649</v>
      </c>
      <c r="AN126">
        <f>(AP126 - AO126 + DI126*1E3/(8.314*(DK126+273.15)) * AR126/DH126 * AQ126) * DH126/(100*CV126) * 1000/(1000 - AP126)</f>
        <v>0</v>
      </c>
      <c r="AO126">
        <v>23.2937512376866</v>
      </c>
      <c r="AP126">
        <v>24.003163030303</v>
      </c>
      <c r="AQ126">
        <v>-1.32073144736021e-05</v>
      </c>
      <c r="AR126">
        <v>108.117458872286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407</v>
      </c>
      <c r="AY126" t="s">
        <v>407</v>
      </c>
      <c r="AZ126">
        <v>0</v>
      </c>
      <c r="BA126">
        <v>0</v>
      </c>
      <c r="BB126">
        <f>1-AZ126/BA126</f>
        <v>0</v>
      </c>
      <c r="BC126">
        <v>0</v>
      </c>
      <c r="BD126" t="s">
        <v>407</v>
      </c>
      <c r="BE126" t="s">
        <v>407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407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2.96</v>
      </c>
      <c r="CW126">
        <v>0.5</v>
      </c>
      <c r="CX126" t="s">
        <v>408</v>
      </c>
      <c r="CY126">
        <v>2</v>
      </c>
      <c r="CZ126" t="b">
        <v>1</v>
      </c>
      <c r="DA126">
        <v>1510797584.35</v>
      </c>
      <c r="DB126">
        <v>267.712285714286</v>
      </c>
      <c r="DC126">
        <v>247.954428571429</v>
      </c>
      <c r="DD126">
        <v>24.0090178571429</v>
      </c>
      <c r="DE126">
        <v>23.2996178571429</v>
      </c>
      <c r="DF126">
        <v>261.852785714286</v>
      </c>
      <c r="DG126">
        <v>23.5160214285714</v>
      </c>
      <c r="DH126">
        <v>500.087107142857</v>
      </c>
      <c r="DI126">
        <v>90.2767678571429</v>
      </c>
      <c r="DJ126">
        <v>0.10001745</v>
      </c>
      <c r="DK126">
        <v>26.1671321428571</v>
      </c>
      <c r="DL126">
        <v>27.5154928571429</v>
      </c>
      <c r="DM126">
        <v>999.9</v>
      </c>
      <c r="DN126">
        <v>0</v>
      </c>
      <c r="DO126">
        <v>0</v>
      </c>
      <c r="DP126">
        <v>9997.86107142857</v>
      </c>
      <c r="DQ126">
        <v>0</v>
      </c>
      <c r="DR126">
        <v>9.93805035714286</v>
      </c>
      <c r="DS126">
        <v>19.7578892857143</v>
      </c>
      <c r="DT126">
        <v>274.298</v>
      </c>
      <c r="DU126">
        <v>253.869571428571</v>
      </c>
      <c r="DV126">
        <v>0.709405214285714</v>
      </c>
      <c r="DW126">
        <v>247.954428571429</v>
      </c>
      <c r="DX126">
        <v>23.2996178571429</v>
      </c>
      <c r="DY126">
        <v>2.16745642857143</v>
      </c>
      <c r="DZ126">
        <v>2.10341428571429</v>
      </c>
      <c r="EA126">
        <v>18.7237857142857</v>
      </c>
      <c r="EB126">
        <v>18.2450571428571</v>
      </c>
      <c r="EC126">
        <v>1999.95821428571</v>
      </c>
      <c r="ED126">
        <v>0.980000535714286</v>
      </c>
      <c r="EE126">
        <v>0.0199993285714286</v>
      </c>
      <c r="EF126">
        <v>0</v>
      </c>
      <c r="EG126">
        <v>2.25681785714286</v>
      </c>
      <c r="EH126">
        <v>0</v>
      </c>
      <c r="EI126">
        <v>6953.61892857143</v>
      </c>
      <c r="EJ126">
        <v>17299.8071428571</v>
      </c>
      <c r="EK126">
        <v>41.2565</v>
      </c>
      <c r="EL126">
        <v>41.6381428571429</v>
      </c>
      <c r="EM126">
        <v>40.6158214285714</v>
      </c>
      <c r="EN126">
        <v>41.1560714285714</v>
      </c>
      <c r="EO126">
        <v>40.3501071428571</v>
      </c>
      <c r="EP126">
        <v>1959.95821428571</v>
      </c>
      <c r="EQ126">
        <v>40</v>
      </c>
      <c r="ER126">
        <v>0</v>
      </c>
      <c r="ES126">
        <v>1680983888.7</v>
      </c>
      <c r="ET126">
        <v>0</v>
      </c>
      <c r="EU126">
        <v>2.246756</v>
      </c>
      <c r="EV126">
        <v>0.0823076903575527</v>
      </c>
      <c r="EW126">
        <v>62.6184615798349</v>
      </c>
      <c r="EX126">
        <v>6954.1992</v>
      </c>
      <c r="EY126">
        <v>15</v>
      </c>
      <c r="EZ126">
        <v>0</v>
      </c>
      <c r="FA126" t="s">
        <v>409</v>
      </c>
      <c r="FB126">
        <v>1510803016.6</v>
      </c>
      <c r="FC126">
        <v>1510803015.6</v>
      </c>
      <c r="FD126">
        <v>0</v>
      </c>
      <c r="FE126">
        <v>-0.153</v>
      </c>
      <c r="FF126">
        <v>-0.016</v>
      </c>
      <c r="FG126">
        <v>6.925</v>
      </c>
      <c r="FH126">
        <v>0.526</v>
      </c>
      <c r="FI126">
        <v>420</v>
      </c>
      <c r="FJ126">
        <v>25</v>
      </c>
      <c r="FK126">
        <v>0.25</v>
      </c>
      <c r="FL126">
        <v>0.13</v>
      </c>
      <c r="FM126">
        <v>0.708992</v>
      </c>
      <c r="FN126">
        <v>0.00790532082551453</v>
      </c>
      <c r="FO126">
        <v>0.00100978163481022</v>
      </c>
      <c r="FP126">
        <v>1</v>
      </c>
      <c r="FQ126">
        <v>1</v>
      </c>
      <c r="FR126">
        <v>1</v>
      </c>
      <c r="FS126" t="s">
        <v>410</v>
      </c>
      <c r="FT126">
        <v>2.97398</v>
      </c>
      <c r="FU126">
        <v>2.75366</v>
      </c>
      <c r="FV126">
        <v>0.0575402</v>
      </c>
      <c r="FW126">
        <v>0.0546829</v>
      </c>
      <c r="FX126">
        <v>0.103158</v>
      </c>
      <c r="FY126">
        <v>0.102173</v>
      </c>
      <c r="FZ126">
        <v>36691.2</v>
      </c>
      <c r="GA126">
        <v>40162.8</v>
      </c>
      <c r="GB126">
        <v>35275.6</v>
      </c>
      <c r="GC126">
        <v>38526.8</v>
      </c>
      <c r="GD126">
        <v>44780.6</v>
      </c>
      <c r="GE126">
        <v>49906.5</v>
      </c>
      <c r="GF126">
        <v>55054.9</v>
      </c>
      <c r="GG126">
        <v>61734.7</v>
      </c>
      <c r="GH126">
        <v>2.00028</v>
      </c>
      <c r="GI126">
        <v>1.85037</v>
      </c>
      <c r="GJ126">
        <v>0.153892</v>
      </c>
      <c r="GK126">
        <v>0</v>
      </c>
      <c r="GL126">
        <v>25.0115</v>
      </c>
      <c r="GM126">
        <v>999.9</v>
      </c>
      <c r="GN126">
        <v>59.382</v>
      </c>
      <c r="GO126">
        <v>29.668</v>
      </c>
      <c r="GP126">
        <v>27.4982</v>
      </c>
      <c r="GQ126">
        <v>54.7745</v>
      </c>
      <c r="GR126">
        <v>49.5673</v>
      </c>
      <c r="GS126">
        <v>1</v>
      </c>
      <c r="GT126">
        <v>-0.120043</v>
      </c>
      <c r="GU126">
        <v>0.785074</v>
      </c>
      <c r="GV126">
        <v>20.1179</v>
      </c>
      <c r="GW126">
        <v>5.20007</v>
      </c>
      <c r="GX126">
        <v>12.004</v>
      </c>
      <c r="GY126">
        <v>4.97555</v>
      </c>
      <c r="GZ126">
        <v>3.293</v>
      </c>
      <c r="HA126">
        <v>9999</v>
      </c>
      <c r="HB126">
        <v>999.9</v>
      </c>
      <c r="HC126">
        <v>9999</v>
      </c>
      <c r="HD126">
        <v>9999</v>
      </c>
      <c r="HE126">
        <v>1.8631</v>
      </c>
      <c r="HF126">
        <v>1.86813</v>
      </c>
      <c r="HG126">
        <v>1.86788</v>
      </c>
      <c r="HH126">
        <v>1.869</v>
      </c>
      <c r="HI126">
        <v>1.86982</v>
      </c>
      <c r="HJ126">
        <v>1.86586</v>
      </c>
      <c r="HK126">
        <v>1.86701</v>
      </c>
      <c r="HL126">
        <v>1.86837</v>
      </c>
      <c r="HM126">
        <v>5</v>
      </c>
      <c r="HN126">
        <v>0</v>
      </c>
      <c r="HO126">
        <v>0</v>
      </c>
      <c r="HP126">
        <v>0</v>
      </c>
      <c r="HQ126" t="s">
        <v>411</v>
      </c>
      <c r="HR126" t="s">
        <v>412</v>
      </c>
      <c r="HS126" t="s">
        <v>413</v>
      </c>
      <c r="HT126" t="s">
        <v>413</v>
      </c>
      <c r="HU126" t="s">
        <v>413</v>
      </c>
      <c r="HV126" t="s">
        <v>413</v>
      </c>
      <c r="HW126">
        <v>0</v>
      </c>
      <c r="HX126">
        <v>100</v>
      </c>
      <c r="HY126">
        <v>100</v>
      </c>
      <c r="HZ126">
        <v>5.697</v>
      </c>
      <c r="IA126">
        <v>0.4927</v>
      </c>
      <c r="IB126">
        <v>4.20922237337541</v>
      </c>
      <c r="IC126">
        <v>0.00614860080401583</v>
      </c>
      <c r="ID126">
        <v>7.47005204250058e-07</v>
      </c>
      <c r="IE126">
        <v>-6.13614996760479e-10</v>
      </c>
      <c r="IF126">
        <v>0.00504884260515054</v>
      </c>
      <c r="IG126">
        <v>-0.0226463544028373</v>
      </c>
      <c r="IH126">
        <v>0.00259345603324487</v>
      </c>
      <c r="II126">
        <v>-3.18119573220187e-05</v>
      </c>
      <c r="IJ126">
        <v>-2</v>
      </c>
      <c r="IK126">
        <v>1777</v>
      </c>
      <c r="IL126">
        <v>0</v>
      </c>
      <c r="IM126">
        <v>26</v>
      </c>
      <c r="IN126">
        <v>-90.4</v>
      </c>
      <c r="IO126">
        <v>-90.4</v>
      </c>
      <c r="IP126">
        <v>0.598145</v>
      </c>
      <c r="IQ126">
        <v>2.64404</v>
      </c>
      <c r="IR126">
        <v>1.54785</v>
      </c>
      <c r="IS126">
        <v>2.30835</v>
      </c>
      <c r="IT126">
        <v>1.34644</v>
      </c>
      <c r="IU126">
        <v>2.3291</v>
      </c>
      <c r="IV126">
        <v>33.5355</v>
      </c>
      <c r="IW126">
        <v>24.2188</v>
      </c>
      <c r="IX126">
        <v>18</v>
      </c>
      <c r="IY126">
        <v>502.212</v>
      </c>
      <c r="IZ126">
        <v>406.751</v>
      </c>
      <c r="JA126">
        <v>23.1158</v>
      </c>
      <c r="JB126">
        <v>25.7686</v>
      </c>
      <c r="JC126">
        <v>30</v>
      </c>
      <c r="JD126">
        <v>25.7359</v>
      </c>
      <c r="JE126">
        <v>25.6826</v>
      </c>
      <c r="JF126">
        <v>11.9398</v>
      </c>
      <c r="JG126">
        <v>24.1067</v>
      </c>
      <c r="JH126">
        <v>100</v>
      </c>
      <c r="JI126">
        <v>23.0928</v>
      </c>
      <c r="JJ126">
        <v>197.735</v>
      </c>
      <c r="JK126">
        <v>23.3293</v>
      </c>
      <c r="JL126">
        <v>102.191</v>
      </c>
      <c r="JM126">
        <v>102.797</v>
      </c>
    </row>
    <row r="127" spans="1:273">
      <c r="A127">
        <v>111</v>
      </c>
      <c r="B127">
        <v>1510797596.6</v>
      </c>
      <c r="C127">
        <v>1958.5</v>
      </c>
      <c r="D127" t="s">
        <v>632</v>
      </c>
      <c r="E127" t="s">
        <v>633</v>
      </c>
      <c r="F127">
        <v>5</v>
      </c>
      <c r="G127" t="s">
        <v>405</v>
      </c>
      <c r="H127" t="s">
        <v>406</v>
      </c>
      <c r="I127">
        <v>1510797588.77857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221.430109494533</v>
      </c>
      <c r="AK127">
        <v>234.881181818182</v>
      </c>
      <c r="AL127">
        <v>-3.33528401572678</v>
      </c>
      <c r="AM127">
        <v>64.0484108481649</v>
      </c>
      <c r="AN127">
        <f>(AP127 - AO127 + DI127*1E3/(8.314*(DK127+273.15)) * AR127/DH127 * AQ127) * DH127/(100*CV127) * 1000/(1000 - AP127)</f>
        <v>0</v>
      </c>
      <c r="AO127">
        <v>23.2891351207326</v>
      </c>
      <c r="AP127">
        <v>23.9982563636364</v>
      </c>
      <c r="AQ127">
        <v>-1.60518833218481e-05</v>
      </c>
      <c r="AR127">
        <v>108.117458872286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407</v>
      </c>
      <c r="AY127" t="s">
        <v>407</v>
      </c>
      <c r="AZ127">
        <v>0</v>
      </c>
      <c r="BA127">
        <v>0</v>
      </c>
      <c r="BB127">
        <f>1-AZ127/BA127</f>
        <v>0</v>
      </c>
      <c r="BC127">
        <v>0</v>
      </c>
      <c r="BD127" t="s">
        <v>407</v>
      </c>
      <c r="BE127" t="s">
        <v>407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407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2.96</v>
      </c>
      <c r="CW127">
        <v>0.5</v>
      </c>
      <c r="CX127" t="s">
        <v>408</v>
      </c>
      <c r="CY127">
        <v>2</v>
      </c>
      <c r="CZ127" t="b">
        <v>1</v>
      </c>
      <c r="DA127">
        <v>1510797588.77857</v>
      </c>
      <c r="DB127">
        <v>253.240678571429</v>
      </c>
      <c r="DC127">
        <v>233.242714285714</v>
      </c>
      <c r="DD127">
        <v>24.0050214285714</v>
      </c>
      <c r="DE127">
        <v>23.2947107142857</v>
      </c>
      <c r="DF127">
        <v>247.473321428571</v>
      </c>
      <c r="DG127">
        <v>23.5122107142857</v>
      </c>
      <c r="DH127">
        <v>500.093428571429</v>
      </c>
      <c r="DI127">
        <v>90.276325</v>
      </c>
      <c r="DJ127">
        <v>0.0999943571428572</v>
      </c>
      <c r="DK127">
        <v>26.1659392857143</v>
      </c>
      <c r="DL127">
        <v>27.5214857142857</v>
      </c>
      <c r="DM127">
        <v>999.9</v>
      </c>
      <c r="DN127">
        <v>0</v>
      </c>
      <c r="DO127">
        <v>0</v>
      </c>
      <c r="DP127">
        <v>9997.90321428571</v>
      </c>
      <c r="DQ127">
        <v>0</v>
      </c>
      <c r="DR127">
        <v>9.94425571428572</v>
      </c>
      <c r="DS127">
        <v>19.99795</v>
      </c>
      <c r="DT127">
        <v>259.46925</v>
      </c>
      <c r="DU127">
        <v>238.805678571429</v>
      </c>
      <c r="DV127">
        <v>0.71032375</v>
      </c>
      <c r="DW127">
        <v>233.242714285714</v>
      </c>
      <c r="DX127">
        <v>23.2947107142857</v>
      </c>
      <c r="DY127">
        <v>2.16708607142857</v>
      </c>
      <c r="DZ127">
        <v>2.10296</v>
      </c>
      <c r="EA127">
        <v>18.7210464285714</v>
      </c>
      <c r="EB127">
        <v>18.2416214285714</v>
      </c>
      <c r="EC127">
        <v>1999.97535714286</v>
      </c>
      <c r="ED127">
        <v>0.980001178571429</v>
      </c>
      <c r="EE127">
        <v>0.0199986428571429</v>
      </c>
      <c r="EF127">
        <v>0</v>
      </c>
      <c r="EG127">
        <v>2.238925</v>
      </c>
      <c r="EH127">
        <v>0</v>
      </c>
      <c r="EI127">
        <v>6958.47571428571</v>
      </c>
      <c r="EJ127">
        <v>17299.9571428571</v>
      </c>
      <c r="EK127">
        <v>41.3345714285714</v>
      </c>
      <c r="EL127">
        <v>41.6984642857143</v>
      </c>
      <c r="EM127">
        <v>40.6894642857143</v>
      </c>
      <c r="EN127">
        <v>41.2408928571429</v>
      </c>
      <c r="EO127">
        <v>40.42375</v>
      </c>
      <c r="EP127">
        <v>1959.97642857143</v>
      </c>
      <c r="EQ127">
        <v>39.9978571428571</v>
      </c>
      <c r="ER127">
        <v>0</v>
      </c>
      <c r="ES127">
        <v>1680983893.5</v>
      </c>
      <c r="ET127">
        <v>0</v>
      </c>
      <c r="EU127">
        <v>2.261428</v>
      </c>
      <c r="EV127">
        <v>-0.605599995230419</v>
      </c>
      <c r="EW127">
        <v>65.2669230203403</v>
      </c>
      <c r="EX127">
        <v>6959.4052</v>
      </c>
      <c r="EY127">
        <v>15</v>
      </c>
      <c r="EZ127">
        <v>0</v>
      </c>
      <c r="FA127" t="s">
        <v>409</v>
      </c>
      <c r="FB127">
        <v>1510803016.6</v>
      </c>
      <c r="FC127">
        <v>1510803015.6</v>
      </c>
      <c r="FD127">
        <v>0</v>
      </c>
      <c r="FE127">
        <v>-0.153</v>
      </c>
      <c r="FF127">
        <v>-0.016</v>
      </c>
      <c r="FG127">
        <v>6.925</v>
      </c>
      <c r="FH127">
        <v>0.526</v>
      </c>
      <c r="FI127">
        <v>420</v>
      </c>
      <c r="FJ127">
        <v>25</v>
      </c>
      <c r="FK127">
        <v>0.25</v>
      </c>
      <c r="FL127">
        <v>0.13</v>
      </c>
      <c r="FM127">
        <v>0.709829414634146</v>
      </c>
      <c r="FN127">
        <v>0.00913804181184532</v>
      </c>
      <c r="FO127">
        <v>0.00111011502316827</v>
      </c>
      <c r="FP127">
        <v>1</v>
      </c>
      <c r="FQ127">
        <v>1</v>
      </c>
      <c r="FR127">
        <v>1</v>
      </c>
      <c r="FS127" t="s">
        <v>410</v>
      </c>
      <c r="FT127">
        <v>2.97418</v>
      </c>
      <c r="FU127">
        <v>2.75381</v>
      </c>
      <c r="FV127">
        <v>0.0544696</v>
      </c>
      <c r="FW127">
        <v>0.0514491</v>
      </c>
      <c r="FX127">
        <v>0.103147</v>
      </c>
      <c r="FY127">
        <v>0.102154</v>
      </c>
      <c r="FZ127">
        <v>36810.8</v>
      </c>
      <c r="GA127">
        <v>40300.3</v>
      </c>
      <c r="GB127">
        <v>35275.7</v>
      </c>
      <c r="GC127">
        <v>38527</v>
      </c>
      <c r="GD127">
        <v>44781</v>
      </c>
      <c r="GE127">
        <v>49907.4</v>
      </c>
      <c r="GF127">
        <v>55054.8</v>
      </c>
      <c r="GG127">
        <v>61734.6</v>
      </c>
      <c r="GH127">
        <v>2.00047</v>
      </c>
      <c r="GI127">
        <v>1.8501</v>
      </c>
      <c r="GJ127">
        <v>0.15296</v>
      </c>
      <c r="GK127">
        <v>0</v>
      </c>
      <c r="GL127">
        <v>25.0109</v>
      </c>
      <c r="GM127">
        <v>999.9</v>
      </c>
      <c r="GN127">
        <v>59.358</v>
      </c>
      <c r="GO127">
        <v>29.658</v>
      </c>
      <c r="GP127">
        <v>27.4693</v>
      </c>
      <c r="GQ127">
        <v>55.7545</v>
      </c>
      <c r="GR127">
        <v>49.5994</v>
      </c>
      <c r="GS127">
        <v>1</v>
      </c>
      <c r="GT127">
        <v>-0.120033</v>
      </c>
      <c r="GU127">
        <v>0.871678</v>
      </c>
      <c r="GV127">
        <v>20.1174</v>
      </c>
      <c r="GW127">
        <v>5.19947</v>
      </c>
      <c r="GX127">
        <v>12.004</v>
      </c>
      <c r="GY127">
        <v>4.97535</v>
      </c>
      <c r="GZ127">
        <v>3.29295</v>
      </c>
      <c r="HA127">
        <v>9999</v>
      </c>
      <c r="HB127">
        <v>999.9</v>
      </c>
      <c r="HC127">
        <v>9999</v>
      </c>
      <c r="HD127">
        <v>9999</v>
      </c>
      <c r="HE127">
        <v>1.8631</v>
      </c>
      <c r="HF127">
        <v>1.86813</v>
      </c>
      <c r="HG127">
        <v>1.86787</v>
      </c>
      <c r="HH127">
        <v>1.86902</v>
      </c>
      <c r="HI127">
        <v>1.86983</v>
      </c>
      <c r="HJ127">
        <v>1.86592</v>
      </c>
      <c r="HK127">
        <v>1.86703</v>
      </c>
      <c r="HL127">
        <v>1.8684</v>
      </c>
      <c r="HM127">
        <v>5</v>
      </c>
      <c r="HN127">
        <v>0</v>
      </c>
      <c r="HO127">
        <v>0</v>
      </c>
      <c r="HP127">
        <v>0</v>
      </c>
      <c r="HQ127" t="s">
        <v>411</v>
      </c>
      <c r="HR127" t="s">
        <v>412</v>
      </c>
      <c r="HS127" t="s">
        <v>413</v>
      </c>
      <c r="HT127" t="s">
        <v>413</v>
      </c>
      <c r="HU127" t="s">
        <v>413</v>
      </c>
      <c r="HV127" t="s">
        <v>413</v>
      </c>
      <c r="HW127">
        <v>0</v>
      </c>
      <c r="HX127">
        <v>100</v>
      </c>
      <c r="HY127">
        <v>100</v>
      </c>
      <c r="HZ127">
        <v>5.605</v>
      </c>
      <c r="IA127">
        <v>0.4925</v>
      </c>
      <c r="IB127">
        <v>4.20922237337541</v>
      </c>
      <c r="IC127">
        <v>0.00614860080401583</v>
      </c>
      <c r="ID127">
        <v>7.47005204250058e-07</v>
      </c>
      <c r="IE127">
        <v>-6.13614996760479e-10</v>
      </c>
      <c r="IF127">
        <v>0.00504884260515054</v>
      </c>
      <c r="IG127">
        <v>-0.0226463544028373</v>
      </c>
      <c r="IH127">
        <v>0.00259345603324487</v>
      </c>
      <c r="II127">
        <v>-3.18119573220187e-05</v>
      </c>
      <c r="IJ127">
        <v>-2</v>
      </c>
      <c r="IK127">
        <v>1777</v>
      </c>
      <c r="IL127">
        <v>0</v>
      </c>
      <c r="IM127">
        <v>26</v>
      </c>
      <c r="IN127">
        <v>-90.3</v>
      </c>
      <c r="IO127">
        <v>-90.3</v>
      </c>
      <c r="IP127">
        <v>0.565186</v>
      </c>
      <c r="IQ127">
        <v>2.63672</v>
      </c>
      <c r="IR127">
        <v>1.54785</v>
      </c>
      <c r="IS127">
        <v>2.30835</v>
      </c>
      <c r="IT127">
        <v>1.34644</v>
      </c>
      <c r="IU127">
        <v>2.38525</v>
      </c>
      <c r="IV127">
        <v>33.5355</v>
      </c>
      <c r="IW127">
        <v>24.2276</v>
      </c>
      <c r="IX127">
        <v>18</v>
      </c>
      <c r="IY127">
        <v>502.344</v>
      </c>
      <c r="IZ127">
        <v>406.598</v>
      </c>
      <c r="JA127">
        <v>23.1007</v>
      </c>
      <c r="JB127">
        <v>25.7686</v>
      </c>
      <c r="JC127">
        <v>30</v>
      </c>
      <c r="JD127">
        <v>25.7359</v>
      </c>
      <c r="JE127">
        <v>25.6826</v>
      </c>
      <c r="JF127">
        <v>11.3068</v>
      </c>
      <c r="JG127">
        <v>24.1067</v>
      </c>
      <c r="JH127">
        <v>100</v>
      </c>
      <c r="JI127">
        <v>23.0928</v>
      </c>
      <c r="JJ127">
        <v>184.324</v>
      </c>
      <c r="JK127">
        <v>23.3296</v>
      </c>
      <c r="JL127">
        <v>102.191</v>
      </c>
      <c r="JM127">
        <v>102.797</v>
      </c>
    </row>
    <row r="128" spans="1:273">
      <c r="A128">
        <v>112</v>
      </c>
      <c r="B128">
        <v>1510797601.6</v>
      </c>
      <c r="C128">
        <v>1963.5</v>
      </c>
      <c r="D128" t="s">
        <v>634</v>
      </c>
      <c r="E128" t="s">
        <v>635</v>
      </c>
      <c r="F128">
        <v>5</v>
      </c>
      <c r="G128" t="s">
        <v>405</v>
      </c>
      <c r="H128" t="s">
        <v>406</v>
      </c>
      <c r="I128">
        <v>1510797594.08148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204.002875148263</v>
      </c>
      <c r="AK128">
        <v>217.912127272727</v>
      </c>
      <c r="AL128">
        <v>-3.3999844953208</v>
      </c>
      <c r="AM128">
        <v>64.0484108481649</v>
      </c>
      <c r="AN128">
        <f>(AP128 - AO128 + DI128*1E3/(8.314*(DK128+273.15)) * AR128/DH128 * AQ128) * DH128/(100*CV128) * 1000/(1000 - AP128)</f>
        <v>0</v>
      </c>
      <c r="AO128">
        <v>23.2816020444886</v>
      </c>
      <c r="AP128">
        <v>23.9931848484848</v>
      </c>
      <c r="AQ128">
        <v>-1.36963798599388e-05</v>
      </c>
      <c r="AR128">
        <v>108.117458872286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407</v>
      </c>
      <c r="AY128" t="s">
        <v>407</v>
      </c>
      <c r="AZ128">
        <v>0</v>
      </c>
      <c r="BA128">
        <v>0</v>
      </c>
      <c r="BB128">
        <f>1-AZ128/BA128</f>
        <v>0</v>
      </c>
      <c r="BC128">
        <v>0</v>
      </c>
      <c r="BD128" t="s">
        <v>407</v>
      </c>
      <c r="BE128" t="s">
        <v>407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407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2.96</v>
      </c>
      <c r="CW128">
        <v>0.5</v>
      </c>
      <c r="CX128" t="s">
        <v>408</v>
      </c>
      <c r="CY128">
        <v>2</v>
      </c>
      <c r="CZ128" t="b">
        <v>1</v>
      </c>
      <c r="DA128">
        <v>1510797594.08148</v>
      </c>
      <c r="DB128">
        <v>235.817407407407</v>
      </c>
      <c r="DC128">
        <v>215.497444444444</v>
      </c>
      <c r="DD128">
        <v>24.0002296296296</v>
      </c>
      <c r="DE128">
        <v>23.2882740740741</v>
      </c>
      <c r="DF128">
        <v>230.160777777778</v>
      </c>
      <c r="DG128">
        <v>23.5076333333333</v>
      </c>
      <c r="DH128">
        <v>500.098111111111</v>
      </c>
      <c r="DI128">
        <v>90.2759333333333</v>
      </c>
      <c r="DJ128">
        <v>0.0999889185185185</v>
      </c>
      <c r="DK128">
        <v>26.1646518518518</v>
      </c>
      <c r="DL128">
        <v>27.5194703703704</v>
      </c>
      <c r="DM128">
        <v>999.9</v>
      </c>
      <c r="DN128">
        <v>0</v>
      </c>
      <c r="DO128">
        <v>0</v>
      </c>
      <c r="DP128">
        <v>9992.6337037037</v>
      </c>
      <c r="DQ128">
        <v>0</v>
      </c>
      <c r="DR128">
        <v>9.95976592592593</v>
      </c>
      <c r="DS128">
        <v>20.3199407407407</v>
      </c>
      <c r="DT128">
        <v>241.616259259259</v>
      </c>
      <c r="DU128">
        <v>220.635703703704</v>
      </c>
      <c r="DV128">
        <v>0.711964777777778</v>
      </c>
      <c r="DW128">
        <v>215.497444444444</v>
      </c>
      <c r="DX128">
        <v>23.2882740740741</v>
      </c>
      <c r="DY128">
        <v>2.16664444444444</v>
      </c>
      <c r="DZ128">
        <v>2.10237037037037</v>
      </c>
      <c r="EA128">
        <v>18.7177777777778</v>
      </c>
      <c r="EB128">
        <v>18.2371555555556</v>
      </c>
      <c r="EC128">
        <v>1999.97814814815</v>
      </c>
      <c r="ED128">
        <v>0.980001888888889</v>
      </c>
      <c r="EE128">
        <v>0.0199978851851852</v>
      </c>
      <c r="EF128">
        <v>0</v>
      </c>
      <c r="EG128">
        <v>2.21868148148148</v>
      </c>
      <c r="EH128">
        <v>0</v>
      </c>
      <c r="EI128">
        <v>6964.40666666667</v>
      </c>
      <c r="EJ128">
        <v>17299.9851851852</v>
      </c>
      <c r="EK128">
        <v>41.4233703703704</v>
      </c>
      <c r="EL128">
        <v>41.7681851851852</v>
      </c>
      <c r="EM128">
        <v>40.7751851851852</v>
      </c>
      <c r="EN128">
        <v>41.3354074074074</v>
      </c>
      <c r="EO128">
        <v>40.5228888888889</v>
      </c>
      <c r="EP128">
        <v>1959.98259259259</v>
      </c>
      <c r="EQ128">
        <v>39.9944444444444</v>
      </c>
      <c r="ER128">
        <v>0</v>
      </c>
      <c r="ES128">
        <v>1680983898.3</v>
      </c>
      <c r="ET128">
        <v>0</v>
      </c>
      <c r="EU128">
        <v>2.230736</v>
      </c>
      <c r="EV128">
        <v>-0.0482076990690159</v>
      </c>
      <c r="EW128">
        <v>69.2776924704152</v>
      </c>
      <c r="EX128">
        <v>6964.854</v>
      </c>
      <c r="EY128">
        <v>15</v>
      </c>
      <c r="EZ128">
        <v>0</v>
      </c>
      <c r="FA128" t="s">
        <v>409</v>
      </c>
      <c r="FB128">
        <v>1510803016.6</v>
      </c>
      <c r="FC128">
        <v>1510803015.6</v>
      </c>
      <c r="FD128">
        <v>0</v>
      </c>
      <c r="FE128">
        <v>-0.153</v>
      </c>
      <c r="FF128">
        <v>-0.016</v>
      </c>
      <c r="FG128">
        <v>6.925</v>
      </c>
      <c r="FH128">
        <v>0.526</v>
      </c>
      <c r="FI128">
        <v>420</v>
      </c>
      <c r="FJ128">
        <v>25</v>
      </c>
      <c r="FK128">
        <v>0.25</v>
      </c>
      <c r="FL128">
        <v>0.13</v>
      </c>
      <c r="FM128">
        <v>0.71137165</v>
      </c>
      <c r="FN128">
        <v>0.019288908067543</v>
      </c>
      <c r="FO128">
        <v>0.00205383526055524</v>
      </c>
      <c r="FP128">
        <v>1</v>
      </c>
      <c r="FQ128">
        <v>1</v>
      </c>
      <c r="FR128">
        <v>1</v>
      </c>
      <c r="FS128" t="s">
        <v>410</v>
      </c>
      <c r="FT128">
        <v>2.97394</v>
      </c>
      <c r="FU128">
        <v>2.75377</v>
      </c>
      <c r="FV128">
        <v>0.0509303</v>
      </c>
      <c r="FW128">
        <v>0.0478644</v>
      </c>
      <c r="FX128">
        <v>0.10313</v>
      </c>
      <c r="FY128">
        <v>0.102131</v>
      </c>
      <c r="FZ128">
        <v>36948.4</v>
      </c>
      <c r="GA128">
        <v>40452.8</v>
      </c>
      <c r="GB128">
        <v>35275.6</v>
      </c>
      <c r="GC128">
        <v>38527.2</v>
      </c>
      <c r="GD128">
        <v>44781.7</v>
      </c>
      <c r="GE128">
        <v>49908.8</v>
      </c>
      <c r="GF128">
        <v>55054.7</v>
      </c>
      <c r="GG128">
        <v>61734.9</v>
      </c>
      <c r="GH128">
        <v>2.0002</v>
      </c>
      <c r="GI128">
        <v>1.85</v>
      </c>
      <c r="GJ128">
        <v>0.152033</v>
      </c>
      <c r="GK128">
        <v>0</v>
      </c>
      <c r="GL128">
        <v>25.0093</v>
      </c>
      <c r="GM128">
        <v>999.9</v>
      </c>
      <c r="GN128">
        <v>59.382</v>
      </c>
      <c r="GO128">
        <v>29.668</v>
      </c>
      <c r="GP128">
        <v>27.4929</v>
      </c>
      <c r="GQ128">
        <v>55.2845</v>
      </c>
      <c r="GR128">
        <v>49.7115</v>
      </c>
      <c r="GS128">
        <v>1</v>
      </c>
      <c r="GT128">
        <v>-0.120051</v>
      </c>
      <c r="GU128">
        <v>0.911691</v>
      </c>
      <c r="GV128">
        <v>20.1169</v>
      </c>
      <c r="GW128">
        <v>5.19917</v>
      </c>
      <c r="GX128">
        <v>12.004</v>
      </c>
      <c r="GY128">
        <v>4.97495</v>
      </c>
      <c r="GZ128">
        <v>3.29295</v>
      </c>
      <c r="HA128">
        <v>9999</v>
      </c>
      <c r="HB128">
        <v>999.9</v>
      </c>
      <c r="HC128">
        <v>9999</v>
      </c>
      <c r="HD128">
        <v>9999</v>
      </c>
      <c r="HE128">
        <v>1.8631</v>
      </c>
      <c r="HF128">
        <v>1.86813</v>
      </c>
      <c r="HG128">
        <v>1.86788</v>
      </c>
      <c r="HH128">
        <v>1.86904</v>
      </c>
      <c r="HI128">
        <v>1.86983</v>
      </c>
      <c r="HJ128">
        <v>1.86591</v>
      </c>
      <c r="HK128">
        <v>1.86705</v>
      </c>
      <c r="HL128">
        <v>1.86839</v>
      </c>
      <c r="HM128">
        <v>5</v>
      </c>
      <c r="HN128">
        <v>0</v>
      </c>
      <c r="HO128">
        <v>0</v>
      </c>
      <c r="HP128">
        <v>0</v>
      </c>
      <c r="HQ128" t="s">
        <v>411</v>
      </c>
      <c r="HR128" t="s">
        <v>412</v>
      </c>
      <c r="HS128" t="s">
        <v>413</v>
      </c>
      <c r="HT128" t="s">
        <v>413</v>
      </c>
      <c r="HU128" t="s">
        <v>413</v>
      </c>
      <c r="HV128" t="s">
        <v>413</v>
      </c>
      <c r="HW128">
        <v>0</v>
      </c>
      <c r="HX128">
        <v>100</v>
      </c>
      <c r="HY128">
        <v>100</v>
      </c>
      <c r="HZ128">
        <v>5.499</v>
      </c>
      <c r="IA128">
        <v>0.4923</v>
      </c>
      <c r="IB128">
        <v>4.20922237337541</v>
      </c>
      <c r="IC128">
        <v>0.00614860080401583</v>
      </c>
      <c r="ID128">
        <v>7.47005204250058e-07</v>
      </c>
      <c r="IE128">
        <v>-6.13614996760479e-10</v>
      </c>
      <c r="IF128">
        <v>0.00504884260515054</v>
      </c>
      <c r="IG128">
        <v>-0.0226463544028373</v>
      </c>
      <c r="IH128">
        <v>0.00259345603324487</v>
      </c>
      <c r="II128">
        <v>-3.18119573220187e-05</v>
      </c>
      <c r="IJ128">
        <v>-2</v>
      </c>
      <c r="IK128">
        <v>1777</v>
      </c>
      <c r="IL128">
        <v>0</v>
      </c>
      <c r="IM128">
        <v>26</v>
      </c>
      <c r="IN128">
        <v>-90.2</v>
      </c>
      <c r="IO128">
        <v>-90.2</v>
      </c>
      <c r="IP128">
        <v>0.533447</v>
      </c>
      <c r="IQ128">
        <v>2.63428</v>
      </c>
      <c r="IR128">
        <v>1.54785</v>
      </c>
      <c r="IS128">
        <v>2.30713</v>
      </c>
      <c r="IT128">
        <v>1.34644</v>
      </c>
      <c r="IU128">
        <v>2.45483</v>
      </c>
      <c r="IV128">
        <v>33.5355</v>
      </c>
      <c r="IW128">
        <v>24.2276</v>
      </c>
      <c r="IX128">
        <v>18</v>
      </c>
      <c r="IY128">
        <v>502.163</v>
      </c>
      <c r="IZ128">
        <v>406.543</v>
      </c>
      <c r="JA128">
        <v>23.0754</v>
      </c>
      <c r="JB128">
        <v>25.7686</v>
      </c>
      <c r="JC128">
        <v>30</v>
      </c>
      <c r="JD128">
        <v>25.7359</v>
      </c>
      <c r="JE128">
        <v>25.6826</v>
      </c>
      <c r="JF128">
        <v>10.5808</v>
      </c>
      <c r="JG128">
        <v>24.1067</v>
      </c>
      <c r="JH128">
        <v>100</v>
      </c>
      <c r="JI128">
        <v>23.0666</v>
      </c>
      <c r="JJ128">
        <v>164.231</v>
      </c>
      <c r="JK128">
        <v>23.3391</v>
      </c>
      <c r="JL128">
        <v>102.191</v>
      </c>
      <c r="JM128">
        <v>102.798</v>
      </c>
    </row>
    <row r="129" spans="1:273">
      <c r="A129">
        <v>113</v>
      </c>
      <c r="B129">
        <v>1510797606.6</v>
      </c>
      <c r="C129">
        <v>1968.5</v>
      </c>
      <c r="D129" t="s">
        <v>636</v>
      </c>
      <c r="E129" t="s">
        <v>637</v>
      </c>
      <c r="F129">
        <v>5</v>
      </c>
      <c r="G129" t="s">
        <v>405</v>
      </c>
      <c r="H129" t="s">
        <v>406</v>
      </c>
      <c r="I129">
        <v>1510797598.79643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187.893066394224</v>
      </c>
      <c r="AK129">
        <v>201.425321212121</v>
      </c>
      <c r="AL129">
        <v>-3.28178692544652</v>
      </c>
      <c r="AM129">
        <v>64.0484108481649</v>
      </c>
      <c r="AN129">
        <f>(AP129 - AO129 + DI129*1E3/(8.314*(DK129+273.15)) * AR129/DH129 * AQ129) * DH129/(100*CV129) * 1000/(1000 - AP129)</f>
        <v>0</v>
      </c>
      <c r="AO129">
        <v>23.2752570602348</v>
      </c>
      <c r="AP129">
        <v>23.9876921212121</v>
      </c>
      <c r="AQ129">
        <v>-2.1298312454534e-05</v>
      </c>
      <c r="AR129">
        <v>108.117458872286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407</v>
      </c>
      <c r="AY129" t="s">
        <v>407</v>
      </c>
      <c r="AZ129">
        <v>0</v>
      </c>
      <c r="BA129">
        <v>0</v>
      </c>
      <c r="BB129">
        <f>1-AZ129/BA129</f>
        <v>0</v>
      </c>
      <c r="BC129">
        <v>0</v>
      </c>
      <c r="BD129" t="s">
        <v>407</v>
      </c>
      <c r="BE129" t="s">
        <v>407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407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2.96</v>
      </c>
      <c r="CW129">
        <v>0.5</v>
      </c>
      <c r="CX129" t="s">
        <v>408</v>
      </c>
      <c r="CY129">
        <v>2</v>
      </c>
      <c r="CZ129" t="b">
        <v>1</v>
      </c>
      <c r="DA129">
        <v>1510797598.79643</v>
      </c>
      <c r="DB129">
        <v>220.353</v>
      </c>
      <c r="DC129">
        <v>200.064178571429</v>
      </c>
      <c r="DD129">
        <v>23.9954428571429</v>
      </c>
      <c r="DE129">
        <v>23.2822642857143</v>
      </c>
      <c r="DF129">
        <v>214.794607142857</v>
      </c>
      <c r="DG129">
        <v>23.5030642857143</v>
      </c>
      <c r="DH129">
        <v>500.077035714286</v>
      </c>
      <c r="DI129">
        <v>90.27605</v>
      </c>
      <c r="DJ129">
        <v>0.0998901321428571</v>
      </c>
      <c r="DK129">
        <v>26.1637142857143</v>
      </c>
      <c r="DL129">
        <v>27.5118928571429</v>
      </c>
      <c r="DM129">
        <v>999.9</v>
      </c>
      <c r="DN129">
        <v>0</v>
      </c>
      <c r="DO129">
        <v>0</v>
      </c>
      <c r="DP129">
        <v>10005.8871428571</v>
      </c>
      <c r="DQ129">
        <v>0</v>
      </c>
      <c r="DR129">
        <v>9.97296857142858</v>
      </c>
      <c r="DS129">
        <v>20.2888142857143</v>
      </c>
      <c r="DT129">
        <v>225.7705</v>
      </c>
      <c r="DU129">
        <v>204.833285714286</v>
      </c>
      <c r="DV129">
        <v>0.713189464285714</v>
      </c>
      <c r="DW129">
        <v>200.064178571429</v>
      </c>
      <c r="DX129">
        <v>23.2822642857143</v>
      </c>
      <c r="DY129">
        <v>2.166215</v>
      </c>
      <c r="DZ129">
        <v>2.10183</v>
      </c>
      <c r="EA129">
        <v>18.7146071428571</v>
      </c>
      <c r="EB129">
        <v>18.2330607142857</v>
      </c>
      <c r="EC129">
        <v>1999.96</v>
      </c>
      <c r="ED129">
        <v>0.980002464285714</v>
      </c>
      <c r="EE129">
        <v>0.0199972714285714</v>
      </c>
      <c r="EF129">
        <v>0</v>
      </c>
      <c r="EG129">
        <v>2.24483928571429</v>
      </c>
      <c r="EH129">
        <v>0</v>
      </c>
      <c r="EI129">
        <v>6969.75464285714</v>
      </c>
      <c r="EJ129">
        <v>17299.8357142857</v>
      </c>
      <c r="EK129">
        <v>41.5065</v>
      </c>
      <c r="EL129">
        <v>41.83675</v>
      </c>
      <c r="EM129">
        <v>40.8523928571428</v>
      </c>
      <c r="EN129">
        <v>41.4193928571428</v>
      </c>
      <c r="EO129">
        <v>40.59575</v>
      </c>
      <c r="EP129">
        <v>1959.9675</v>
      </c>
      <c r="EQ129">
        <v>39.9914285714286</v>
      </c>
      <c r="ER129">
        <v>0</v>
      </c>
      <c r="ES129">
        <v>1680983903.1</v>
      </c>
      <c r="ET129">
        <v>0</v>
      </c>
      <c r="EU129">
        <v>2.234444</v>
      </c>
      <c r="EV129">
        <v>1.01546154389278</v>
      </c>
      <c r="EW129">
        <v>67.7323078105231</v>
      </c>
      <c r="EX129">
        <v>6970.3592</v>
      </c>
      <c r="EY129">
        <v>15</v>
      </c>
      <c r="EZ129">
        <v>0</v>
      </c>
      <c r="FA129" t="s">
        <v>409</v>
      </c>
      <c r="FB129">
        <v>1510803016.6</v>
      </c>
      <c r="FC129">
        <v>1510803015.6</v>
      </c>
      <c r="FD129">
        <v>0</v>
      </c>
      <c r="FE129">
        <v>-0.153</v>
      </c>
      <c r="FF129">
        <v>-0.016</v>
      </c>
      <c r="FG129">
        <v>6.925</v>
      </c>
      <c r="FH129">
        <v>0.526</v>
      </c>
      <c r="FI129">
        <v>420</v>
      </c>
      <c r="FJ129">
        <v>25</v>
      </c>
      <c r="FK129">
        <v>0.25</v>
      </c>
      <c r="FL129">
        <v>0.13</v>
      </c>
      <c r="FM129">
        <v>0.712185775</v>
      </c>
      <c r="FN129">
        <v>0.0188869080675416</v>
      </c>
      <c r="FO129">
        <v>0.00209065495105601</v>
      </c>
      <c r="FP129">
        <v>1</v>
      </c>
      <c r="FQ129">
        <v>1</v>
      </c>
      <c r="FR129">
        <v>1</v>
      </c>
      <c r="FS129" t="s">
        <v>410</v>
      </c>
      <c r="FT129">
        <v>2.97437</v>
      </c>
      <c r="FU129">
        <v>2.75407</v>
      </c>
      <c r="FV129">
        <v>0.0474095</v>
      </c>
      <c r="FW129">
        <v>0.0440714</v>
      </c>
      <c r="FX129">
        <v>0.103114</v>
      </c>
      <c r="FY129">
        <v>0.10212</v>
      </c>
      <c r="FZ129">
        <v>37085.2</v>
      </c>
      <c r="GA129">
        <v>40613.6</v>
      </c>
      <c r="GB129">
        <v>35275.3</v>
      </c>
      <c r="GC129">
        <v>38526.9</v>
      </c>
      <c r="GD129">
        <v>44782.4</v>
      </c>
      <c r="GE129">
        <v>49909.1</v>
      </c>
      <c r="GF129">
        <v>55054.7</v>
      </c>
      <c r="GG129">
        <v>61734.6</v>
      </c>
      <c r="GH129">
        <v>2.00047</v>
      </c>
      <c r="GI129">
        <v>1.84997</v>
      </c>
      <c r="GJ129">
        <v>0.152569</v>
      </c>
      <c r="GK129">
        <v>0</v>
      </c>
      <c r="GL129">
        <v>25.0064</v>
      </c>
      <c r="GM129">
        <v>999.9</v>
      </c>
      <c r="GN129">
        <v>59.358</v>
      </c>
      <c r="GO129">
        <v>29.658</v>
      </c>
      <c r="GP129">
        <v>27.4682</v>
      </c>
      <c r="GQ129">
        <v>55.0545</v>
      </c>
      <c r="GR129">
        <v>49.0545</v>
      </c>
      <c r="GS129">
        <v>1</v>
      </c>
      <c r="GT129">
        <v>-0.120008</v>
      </c>
      <c r="GU129">
        <v>0.814297</v>
      </c>
      <c r="GV129">
        <v>20.1173</v>
      </c>
      <c r="GW129">
        <v>5.20022</v>
      </c>
      <c r="GX129">
        <v>12.004</v>
      </c>
      <c r="GY129">
        <v>4.97545</v>
      </c>
      <c r="GZ129">
        <v>3.293</v>
      </c>
      <c r="HA129">
        <v>9999</v>
      </c>
      <c r="HB129">
        <v>999.9</v>
      </c>
      <c r="HC129">
        <v>9999</v>
      </c>
      <c r="HD129">
        <v>9999</v>
      </c>
      <c r="HE129">
        <v>1.8631</v>
      </c>
      <c r="HF129">
        <v>1.86813</v>
      </c>
      <c r="HG129">
        <v>1.8679</v>
      </c>
      <c r="HH129">
        <v>1.869</v>
      </c>
      <c r="HI129">
        <v>1.86985</v>
      </c>
      <c r="HJ129">
        <v>1.86591</v>
      </c>
      <c r="HK129">
        <v>1.86706</v>
      </c>
      <c r="HL129">
        <v>1.86837</v>
      </c>
      <c r="HM129">
        <v>5</v>
      </c>
      <c r="HN129">
        <v>0</v>
      </c>
      <c r="HO129">
        <v>0</v>
      </c>
      <c r="HP129">
        <v>0</v>
      </c>
      <c r="HQ129" t="s">
        <v>411</v>
      </c>
      <c r="HR129" t="s">
        <v>412</v>
      </c>
      <c r="HS129" t="s">
        <v>413</v>
      </c>
      <c r="HT129" t="s">
        <v>413</v>
      </c>
      <c r="HU129" t="s">
        <v>413</v>
      </c>
      <c r="HV129" t="s">
        <v>413</v>
      </c>
      <c r="HW129">
        <v>0</v>
      </c>
      <c r="HX129">
        <v>100</v>
      </c>
      <c r="HY129">
        <v>100</v>
      </c>
      <c r="HZ129">
        <v>5.398</v>
      </c>
      <c r="IA129">
        <v>0.492</v>
      </c>
      <c r="IB129">
        <v>4.20922237337541</v>
      </c>
      <c r="IC129">
        <v>0.00614860080401583</v>
      </c>
      <c r="ID129">
        <v>7.47005204250058e-07</v>
      </c>
      <c r="IE129">
        <v>-6.13614996760479e-10</v>
      </c>
      <c r="IF129">
        <v>0.00504884260515054</v>
      </c>
      <c r="IG129">
        <v>-0.0226463544028373</v>
      </c>
      <c r="IH129">
        <v>0.00259345603324487</v>
      </c>
      <c r="II129">
        <v>-3.18119573220187e-05</v>
      </c>
      <c r="IJ129">
        <v>-2</v>
      </c>
      <c r="IK129">
        <v>1777</v>
      </c>
      <c r="IL129">
        <v>0</v>
      </c>
      <c r="IM129">
        <v>26</v>
      </c>
      <c r="IN129">
        <v>-90.2</v>
      </c>
      <c r="IO129">
        <v>-90.2</v>
      </c>
      <c r="IP129">
        <v>0.494385</v>
      </c>
      <c r="IQ129">
        <v>2.6416</v>
      </c>
      <c r="IR129">
        <v>1.54785</v>
      </c>
      <c r="IS129">
        <v>2.30713</v>
      </c>
      <c r="IT129">
        <v>1.34644</v>
      </c>
      <c r="IU129">
        <v>2.44507</v>
      </c>
      <c r="IV129">
        <v>33.5355</v>
      </c>
      <c r="IW129">
        <v>24.2276</v>
      </c>
      <c r="IX129">
        <v>18</v>
      </c>
      <c r="IY129">
        <v>502.328</v>
      </c>
      <c r="IZ129">
        <v>406.529</v>
      </c>
      <c r="JA129">
        <v>23.0579</v>
      </c>
      <c r="JB129">
        <v>25.7686</v>
      </c>
      <c r="JC129">
        <v>30</v>
      </c>
      <c r="JD129">
        <v>25.7342</v>
      </c>
      <c r="JE129">
        <v>25.6826</v>
      </c>
      <c r="JF129">
        <v>9.87199</v>
      </c>
      <c r="JG129">
        <v>24.1067</v>
      </c>
      <c r="JH129">
        <v>100</v>
      </c>
      <c r="JI129">
        <v>23.0664</v>
      </c>
      <c r="JJ129">
        <v>150.804</v>
      </c>
      <c r="JK129">
        <v>23.3467</v>
      </c>
      <c r="JL129">
        <v>102.191</v>
      </c>
      <c r="JM129">
        <v>102.797</v>
      </c>
    </row>
    <row r="130" spans="1:273">
      <c r="A130">
        <v>114</v>
      </c>
      <c r="B130">
        <v>1510797611.6</v>
      </c>
      <c r="C130">
        <v>1973.5</v>
      </c>
      <c r="D130" t="s">
        <v>638</v>
      </c>
      <c r="E130" t="s">
        <v>639</v>
      </c>
      <c r="F130">
        <v>5</v>
      </c>
      <c r="G130" t="s">
        <v>405</v>
      </c>
      <c r="H130" t="s">
        <v>406</v>
      </c>
      <c r="I130">
        <v>1510797604.1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169.950932703834</v>
      </c>
      <c r="AK130">
        <v>184.396581818182</v>
      </c>
      <c r="AL130">
        <v>-3.41849700660246</v>
      </c>
      <c r="AM130">
        <v>64.0484108481649</v>
      </c>
      <c r="AN130">
        <f>(AP130 - AO130 + DI130*1E3/(8.314*(DK130+273.15)) * AR130/DH130 * AQ130) * DH130/(100*CV130) * 1000/(1000 - AP130)</f>
        <v>0</v>
      </c>
      <c r="AO130">
        <v>23.2683988217257</v>
      </c>
      <c r="AP130">
        <v>23.9836266666667</v>
      </c>
      <c r="AQ130">
        <v>-1.42688476920561e-05</v>
      </c>
      <c r="AR130">
        <v>108.117458872286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407</v>
      </c>
      <c r="AY130" t="s">
        <v>407</v>
      </c>
      <c r="AZ130">
        <v>0</v>
      </c>
      <c r="BA130">
        <v>0</v>
      </c>
      <c r="BB130">
        <f>1-AZ130/BA130</f>
        <v>0</v>
      </c>
      <c r="BC130">
        <v>0</v>
      </c>
      <c r="BD130" t="s">
        <v>407</v>
      </c>
      <c r="BE130" t="s">
        <v>407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407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2.96</v>
      </c>
      <c r="CW130">
        <v>0.5</v>
      </c>
      <c r="CX130" t="s">
        <v>408</v>
      </c>
      <c r="CY130">
        <v>2</v>
      </c>
      <c r="CZ130" t="b">
        <v>1</v>
      </c>
      <c r="DA130">
        <v>1510797604.1</v>
      </c>
      <c r="DB130">
        <v>202.990703703704</v>
      </c>
      <c r="DC130">
        <v>182.35762962963</v>
      </c>
      <c r="DD130">
        <v>23.9898111111111</v>
      </c>
      <c r="DE130">
        <v>23.2749851851852</v>
      </c>
      <c r="DF130">
        <v>197.542333333333</v>
      </c>
      <c r="DG130">
        <v>23.4976814814815</v>
      </c>
      <c r="DH130">
        <v>500.082962962963</v>
      </c>
      <c r="DI130">
        <v>90.2762962962963</v>
      </c>
      <c r="DJ130">
        <v>0.0999722888888889</v>
      </c>
      <c r="DK130">
        <v>26.1629555555556</v>
      </c>
      <c r="DL130">
        <v>27.5014481481481</v>
      </c>
      <c r="DM130">
        <v>999.9</v>
      </c>
      <c r="DN130">
        <v>0</v>
      </c>
      <c r="DO130">
        <v>0</v>
      </c>
      <c r="DP130">
        <v>10001.3177777778</v>
      </c>
      <c r="DQ130">
        <v>0</v>
      </c>
      <c r="DR130">
        <v>9.97917407407408</v>
      </c>
      <c r="DS130">
        <v>20.633062962963</v>
      </c>
      <c r="DT130">
        <v>207.980185185185</v>
      </c>
      <c r="DU130">
        <v>186.703296296296</v>
      </c>
      <c r="DV130">
        <v>0.714829777777778</v>
      </c>
      <c r="DW130">
        <v>182.35762962963</v>
      </c>
      <c r="DX130">
        <v>23.2749851851852</v>
      </c>
      <c r="DY130">
        <v>2.16571185185185</v>
      </c>
      <c r="DZ130">
        <v>2.10117925925926</v>
      </c>
      <c r="EA130">
        <v>18.7109</v>
      </c>
      <c r="EB130">
        <v>18.2281259259259</v>
      </c>
      <c r="EC130">
        <v>1999.95925925926</v>
      </c>
      <c r="ED130">
        <v>0.980003333333333</v>
      </c>
      <c r="EE130">
        <v>0.019996462962963</v>
      </c>
      <c r="EF130">
        <v>0</v>
      </c>
      <c r="EG130">
        <v>2.25168888888889</v>
      </c>
      <c r="EH130">
        <v>0</v>
      </c>
      <c r="EI130">
        <v>6976.20111111111</v>
      </c>
      <c r="EJ130">
        <v>17299.837037037</v>
      </c>
      <c r="EK130">
        <v>41.603962962963</v>
      </c>
      <c r="EL130">
        <v>41.9071111111111</v>
      </c>
      <c r="EM130">
        <v>40.9372592592592</v>
      </c>
      <c r="EN130">
        <v>41.509</v>
      </c>
      <c r="EO130">
        <v>40.6757037037037</v>
      </c>
      <c r="EP130">
        <v>1959.96925925926</v>
      </c>
      <c r="EQ130">
        <v>39.99</v>
      </c>
      <c r="ER130">
        <v>0</v>
      </c>
      <c r="ES130">
        <v>1680983908.5</v>
      </c>
      <c r="ET130">
        <v>0</v>
      </c>
      <c r="EU130">
        <v>2.24908846153846</v>
      </c>
      <c r="EV130">
        <v>-0.157446146020997</v>
      </c>
      <c r="EW130">
        <v>74.252307598294</v>
      </c>
      <c r="EX130">
        <v>6976.49076923077</v>
      </c>
      <c r="EY130">
        <v>15</v>
      </c>
      <c r="EZ130">
        <v>0</v>
      </c>
      <c r="FA130" t="s">
        <v>409</v>
      </c>
      <c r="FB130">
        <v>1510803016.6</v>
      </c>
      <c r="FC130">
        <v>1510803015.6</v>
      </c>
      <c r="FD130">
        <v>0</v>
      </c>
      <c r="FE130">
        <v>-0.153</v>
      </c>
      <c r="FF130">
        <v>-0.016</v>
      </c>
      <c r="FG130">
        <v>6.925</v>
      </c>
      <c r="FH130">
        <v>0.526</v>
      </c>
      <c r="FI130">
        <v>420</v>
      </c>
      <c r="FJ130">
        <v>25</v>
      </c>
      <c r="FK130">
        <v>0.25</v>
      </c>
      <c r="FL130">
        <v>0.13</v>
      </c>
      <c r="FM130">
        <v>0.71396245</v>
      </c>
      <c r="FN130">
        <v>0.0155547016885541</v>
      </c>
      <c r="FO130">
        <v>0.00196218649661544</v>
      </c>
      <c r="FP130">
        <v>1</v>
      </c>
      <c r="FQ130">
        <v>1</v>
      </c>
      <c r="FR130">
        <v>1</v>
      </c>
      <c r="FS130" t="s">
        <v>410</v>
      </c>
      <c r="FT130">
        <v>2.97422</v>
      </c>
      <c r="FU130">
        <v>2.75383</v>
      </c>
      <c r="FV130">
        <v>0.0436901</v>
      </c>
      <c r="FW130">
        <v>0.0402098</v>
      </c>
      <c r="FX130">
        <v>0.103105</v>
      </c>
      <c r="FY130">
        <v>0.102091</v>
      </c>
      <c r="FZ130">
        <v>37229.8</v>
      </c>
      <c r="GA130">
        <v>40777.7</v>
      </c>
      <c r="GB130">
        <v>35275.2</v>
      </c>
      <c r="GC130">
        <v>38527.1</v>
      </c>
      <c r="GD130">
        <v>44782.8</v>
      </c>
      <c r="GE130">
        <v>49910.7</v>
      </c>
      <c r="GF130">
        <v>55054.6</v>
      </c>
      <c r="GG130">
        <v>61734.7</v>
      </c>
      <c r="GH130">
        <v>2.00017</v>
      </c>
      <c r="GI130">
        <v>1.84993</v>
      </c>
      <c r="GJ130">
        <v>0.152312</v>
      </c>
      <c r="GK130">
        <v>0</v>
      </c>
      <c r="GL130">
        <v>25.0008</v>
      </c>
      <c r="GM130">
        <v>999.9</v>
      </c>
      <c r="GN130">
        <v>59.358</v>
      </c>
      <c r="GO130">
        <v>29.658</v>
      </c>
      <c r="GP130">
        <v>27.4685</v>
      </c>
      <c r="GQ130">
        <v>55.0345</v>
      </c>
      <c r="GR130">
        <v>49.2348</v>
      </c>
      <c r="GS130">
        <v>1</v>
      </c>
      <c r="GT130">
        <v>-0.120229</v>
      </c>
      <c r="GU130">
        <v>0.790188</v>
      </c>
      <c r="GV130">
        <v>20.1177</v>
      </c>
      <c r="GW130">
        <v>5.19977</v>
      </c>
      <c r="GX130">
        <v>12.004</v>
      </c>
      <c r="GY130">
        <v>4.97545</v>
      </c>
      <c r="GZ130">
        <v>3.293</v>
      </c>
      <c r="HA130">
        <v>9999</v>
      </c>
      <c r="HB130">
        <v>999.9</v>
      </c>
      <c r="HC130">
        <v>9999</v>
      </c>
      <c r="HD130">
        <v>9999</v>
      </c>
      <c r="HE130">
        <v>1.8631</v>
      </c>
      <c r="HF130">
        <v>1.86813</v>
      </c>
      <c r="HG130">
        <v>1.86792</v>
      </c>
      <c r="HH130">
        <v>1.86903</v>
      </c>
      <c r="HI130">
        <v>1.86988</v>
      </c>
      <c r="HJ130">
        <v>1.86592</v>
      </c>
      <c r="HK130">
        <v>1.86706</v>
      </c>
      <c r="HL130">
        <v>1.86835</v>
      </c>
      <c r="HM130">
        <v>5</v>
      </c>
      <c r="HN130">
        <v>0</v>
      </c>
      <c r="HO130">
        <v>0</v>
      </c>
      <c r="HP130">
        <v>0</v>
      </c>
      <c r="HQ130" t="s">
        <v>411</v>
      </c>
      <c r="HR130" t="s">
        <v>412</v>
      </c>
      <c r="HS130" t="s">
        <v>413</v>
      </c>
      <c r="HT130" t="s">
        <v>413</v>
      </c>
      <c r="HU130" t="s">
        <v>413</v>
      </c>
      <c r="HV130" t="s">
        <v>413</v>
      </c>
      <c r="HW130">
        <v>0</v>
      </c>
      <c r="HX130">
        <v>100</v>
      </c>
      <c r="HY130">
        <v>100</v>
      </c>
      <c r="HZ130">
        <v>5.292</v>
      </c>
      <c r="IA130">
        <v>0.4918</v>
      </c>
      <c r="IB130">
        <v>4.20922237337541</v>
      </c>
      <c r="IC130">
        <v>0.00614860080401583</v>
      </c>
      <c r="ID130">
        <v>7.47005204250058e-07</v>
      </c>
      <c r="IE130">
        <v>-6.13614996760479e-10</v>
      </c>
      <c r="IF130">
        <v>0.00504884260515054</v>
      </c>
      <c r="IG130">
        <v>-0.0226463544028373</v>
      </c>
      <c r="IH130">
        <v>0.00259345603324487</v>
      </c>
      <c r="II130">
        <v>-3.18119573220187e-05</v>
      </c>
      <c r="IJ130">
        <v>-2</v>
      </c>
      <c r="IK130">
        <v>1777</v>
      </c>
      <c r="IL130">
        <v>0</v>
      </c>
      <c r="IM130">
        <v>26</v>
      </c>
      <c r="IN130">
        <v>-90.1</v>
      </c>
      <c r="IO130">
        <v>-90.1</v>
      </c>
      <c r="IP130">
        <v>0.460205</v>
      </c>
      <c r="IQ130">
        <v>2.64648</v>
      </c>
      <c r="IR130">
        <v>1.54785</v>
      </c>
      <c r="IS130">
        <v>2.30713</v>
      </c>
      <c r="IT130">
        <v>1.34644</v>
      </c>
      <c r="IU130">
        <v>2.44873</v>
      </c>
      <c r="IV130">
        <v>33.5355</v>
      </c>
      <c r="IW130">
        <v>24.2188</v>
      </c>
      <c r="IX130">
        <v>18</v>
      </c>
      <c r="IY130">
        <v>502.127</v>
      </c>
      <c r="IZ130">
        <v>406.485</v>
      </c>
      <c r="JA130">
        <v>23.0578</v>
      </c>
      <c r="JB130">
        <v>25.7686</v>
      </c>
      <c r="JC130">
        <v>30</v>
      </c>
      <c r="JD130">
        <v>25.7338</v>
      </c>
      <c r="JE130">
        <v>25.6805</v>
      </c>
      <c r="JF130">
        <v>9.12637</v>
      </c>
      <c r="JG130">
        <v>24.1067</v>
      </c>
      <c r="JH130">
        <v>100</v>
      </c>
      <c r="JI130">
        <v>23.0642</v>
      </c>
      <c r="JJ130">
        <v>130.743</v>
      </c>
      <c r="JK130">
        <v>23.3479</v>
      </c>
      <c r="JL130">
        <v>102.19</v>
      </c>
      <c r="JM130">
        <v>102.798</v>
      </c>
    </row>
    <row r="131" spans="1:273">
      <c r="A131">
        <v>115</v>
      </c>
      <c r="B131">
        <v>1510797616.6</v>
      </c>
      <c r="C131">
        <v>1978.5</v>
      </c>
      <c r="D131" t="s">
        <v>640</v>
      </c>
      <c r="E131" t="s">
        <v>641</v>
      </c>
      <c r="F131">
        <v>5</v>
      </c>
      <c r="G131" t="s">
        <v>405</v>
      </c>
      <c r="H131" t="s">
        <v>406</v>
      </c>
      <c r="I131">
        <v>1510797608.81429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153.262687134514</v>
      </c>
      <c r="AK131">
        <v>167.567709090909</v>
      </c>
      <c r="AL131">
        <v>-3.3604840060439</v>
      </c>
      <c r="AM131">
        <v>64.0484108481649</v>
      </c>
      <c r="AN131">
        <f>(AP131 - AO131 + DI131*1E3/(8.314*(DK131+273.15)) * AR131/DH131 * AQ131) * DH131/(100*CV131) * 1000/(1000 - AP131)</f>
        <v>0</v>
      </c>
      <c r="AO131">
        <v>23.2620265237397</v>
      </c>
      <c r="AP131">
        <v>23.9853345454545</v>
      </c>
      <c r="AQ131">
        <v>1.57429608845726e-06</v>
      </c>
      <c r="AR131">
        <v>108.117458872286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407</v>
      </c>
      <c r="AY131" t="s">
        <v>407</v>
      </c>
      <c r="AZ131">
        <v>0</v>
      </c>
      <c r="BA131">
        <v>0</v>
      </c>
      <c r="BB131">
        <f>1-AZ131/BA131</f>
        <v>0</v>
      </c>
      <c r="BC131">
        <v>0</v>
      </c>
      <c r="BD131" t="s">
        <v>407</v>
      </c>
      <c r="BE131" t="s">
        <v>407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407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2.96</v>
      </c>
      <c r="CW131">
        <v>0.5</v>
      </c>
      <c r="CX131" t="s">
        <v>408</v>
      </c>
      <c r="CY131">
        <v>2</v>
      </c>
      <c r="CZ131" t="b">
        <v>1</v>
      </c>
      <c r="DA131">
        <v>1510797608.81429</v>
      </c>
      <c r="DB131">
        <v>187.518178571429</v>
      </c>
      <c r="DC131">
        <v>166.731785714286</v>
      </c>
      <c r="DD131">
        <v>23.9861964285714</v>
      </c>
      <c r="DE131">
        <v>23.269225</v>
      </c>
      <c r="DF131">
        <v>182.167642857143</v>
      </c>
      <c r="DG131">
        <v>23.4942321428571</v>
      </c>
      <c r="DH131">
        <v>500.092678571429</v>
      </c>
      <c r="DI131">
        <v>90.2759392857143</v>
      </c>
      <c r="DJ131">
        <v>0.100005235714286</v>
      </c>
      <c r="DK131">
        <v>26.162475</v>
      </c>
      <c r="DL131">
        <v>27.4954178571429</v>
      </c>
      <c r="DM131">
        <v>999.9</v>
      </c>
      <c r="DN131">
        <v>0</v>
      </c>
      <c r="DO131">
        <v>0</v>
      </c>
      <c r="DP131">
        <v>10002.1867857143</v>
      </c>
      <c r="DQ131">
        <v>0</v>
      </c>
      <c r="DR131">
        <v>9.96513785714286</v>
      </c>
      <c r="DS131">
        <v>20.7863214285714</v>
      </c>
      <c r="DT131">
        <v>192.1265</v>
      </c>
      <c r="DU131">
        <v>170.704071428571</v>
      </c>
      <c r="DV131">
        <v>0.716976678571429</v>
      </c>
      <c r="DW131">
        <v>166.731785714286</v>
      </c>
      <c r="DX131">
        <v>23.269225</v>
      </c>
      <c r="DY131">
        <v>2.16537678571429</v>
      </c>
      <c r="DZ131">
        <v>2.10065071428571</v>
      </c>
      <c r="EA131">
        <v>18.7084285714286</v>
      </c>
      <c r="EB131">
        <v>18.2241142857143</v>
      </c>
      <c r="EC131">
        <v>1999.95607142857</v>
      </c>
      <c r="ED131">
        <v>0.980003857142857</v>
      </c>
      <c r="EE131">
        <v>0.0199960142857143</v>
      </c>
      <c r="EF131">
        <v>0</v>
      </c>
      <c r="EG131">
        <v>2.265475</v>
      </c>
      <c r="EH131">
        <v>0</v>
      </c>
      <c r="EI131">
        <v>6982.09785714286</v>
      </c>
      <c r="EJ131">
        <v>17299.8035714286</v>
      </c>
      <c r="EK131">
        <v>41.6916785714286</v>
      </c>
      <c r="EL131">
        <v>41.97075</v>
      </c>
      <c r="EM131">
        <v>41.0176428571429</v>
      </c>
      <c r="EN131">
        <v>41.589</v>
      </c>
      <c r="EO131">
        <v>40.7385</v>
      </c>
      <c r="EP131">
        <v>1959.96571428571</v>
      </c>
      <c r="EQ131">
        <v>39.9903571428571</v>
      </c>
      <c r="ER131">
        <v>0</v>
      </c>
      <c r="ES131">
        <v>1680983913.3</v>
      </c>
      <c r="ET131">
        <v>0</v>
      </c>
      <c r="EU131">
        <v>2.22136923076923</v>
      </c>
      <c r="EV131">
        <v>-0.530721361121767</v>
      </c>
      <c r="EW131">
        <v>81.7528205767299</v>
      </c>
      <c r="EX131">
        <v>6982.62807692308</v>
      </c>
      <c r="EY131">
        <v>15</v>
      </c>
      <c r="EZ131">
        <v>0</v>
      </c>
      <c r="FA131" t="s">
        <v>409</v>
      </c>
      <c r="FB131">
        <v>1510803016.6</v>
      </c>
      <c r="FC131">
        <v>1510803015.6</v>
      </c>
      <c r="FD131">
        <v>0</v>
      </c>
      <c r="FE131">
        <v>-0.153</v>
      </c>
      <c r="FF131">
        <v>-0.016</v>
      </c>
      <c r="FG131">
        <v>6.925</v>
      </c>
      <c r="FH131">
        <v>0.526</v>
      </c>
      <c r="FI131">
        <v>420</v>
      </c>
      <c r="FJ131">
        <v>25</v>
      </c>
      <c r="FK131">
        <v>0.25</v>
      </c>
      <c r="FL131">
        <v>0.13</v>
      </c>
      <c r="FM131">
        <v>0.715911125</v>
      </c>
      <c r="FN131">
        <v>0.0264363489681048</v>
      </c>
      <c r="FO131">
        <v>0.00312180463183957</v>
      </c>
      <c r="FP131">
        <v>1</v>
      </c>
      <c r="FQ131">
        <v>1</v>
      </c>
      <c r="FR131">
        <v>1</v>
      </c>
      <c r="FS131" t="s">
        <v>410</v>
      </c>
      <c r="FT131">
        <v>2.97408</v>
      </c>
      <c r="FU131">
        <v>2.75386</v>
      </c>
      <c r="FV131">
        <v>0.0399257</v>
      </c>
      <c r="FW131">
        <v>0.0362628</v>
      </c>
      <c r="FX131">
        <v>0.103111</v>
      </c>
      <c r="FY131">
        <v>0.102105</v>
      </c>
      <c r="FZ131">
        <v>37376.4</v>
      </c>
      <c r="GA131">
        <v>40945.5</v>
      </c>
      <c r="GB131">
        <v>35275.3</v>
      </c>
      <c r="GC131">
        <v>38527.2</v>
      </c>
      <c r="GD131">
        <v>44782.5</v>
      </c>
      <c r="GE131">
        <v>49909.7</v>
      </c>
      <c r="GF131">
        <v>55054.7</v>
      </c>
      <c r="GG131">
        <v>61734.5</v>
      </c>
      <c r="GH131">
        <v>2.0002</v>
      </c>
      <c r="GI131">
        <v>1.85023</v>
      </c>
      <c r="GJ131">
        <v>0.151917</v>
      </c>
      <c r="GK131">
        <v>0</v>
      </c>
      <c r="GL131">
        <v>24.9958</v>
      </c>
      <c r="GM131">
        <v>999.9</v>
      </c>
      <c r="GN131">
        <v>59.358</v>
      </c>
      <c r="GO131">
        <v>29.658</v>
      </c>
      <c r="GP131">
        <v>27.4662</v>
      </c>
      <c r="GQ131">
        <v>55.6145</v>
      </c>
      <c r="GR131">
        <v>49.367</v>
      </c>
      <c r="GS131">
        <v>1</v>
      </c>
      <c r="GT131">
        <v>-0.121103</v>
      </c>
      <c r="GU131">
        <v>-0.441675</v>
      </c>
      <c r="GV131">
        <v>20.1166</v>
      </c>
      <c r="GW131">
        <v>5.19917</v>
      </c>
      <c r="GX131">
        <v>12.004</v>
      </c>
      <c r="GY131">
        <v>4.9753</v>
      </c>
      <c r="GZ131">
        <v>3.2929</v>
      </c>
      <c r="HA131">
        <v>9999</v>
      </c>
      <c r="HB131">
        <v>999.9</v>
      </c>
      <c r="HC131">
        <v>9999</v>
      </c>
      <c r="HD131">
        <v>9999</v>
      </c>
      <c r="HE131">
        <v>1.8631</v>
      </c>
      <c r="HF131">
        <v>1.86813</v>
      </c>
      <c r="HG131">
        <v>1.86791</v>
      </c>
      <c r="HH131">
        <v>1.86902</v>
      </c>
      <c r="HI131">
        <v>1.86985</v>
      </c>
      <c r="HJ131">
        <v>1.86591</v>
      </c>
      <c r="HK131">
        <v>1.86705</v>
      </c>
      <c r="HL131">
        <v>1.86832</v>
      </c>
      <c r="HM131">
        <v>5</v>
      </c>
      <c r="HN131">
        <v>0</v>
      </c>
      <c r="HO131">
        <v>0</v>
      </c>
      <c r="HP131">
        <v>0</v>
      </c>
      <c r="HQ131" t="s">
        <v>411</v>
      </c>
      <c r="HR131" t="s">
        <v>412</v>
      </c>
      <c r="HS131" t="s">
        <v>413</v>
      </c>
      <c r="HT131" t="s">
        <v>413</v>
      </c>
      <c r="HU131" t="s">
        <v>413</v>
      </c>
      <c r="HV131" t="s">
        <v>413</v>
      </c>
      <c r="HW131">
        <v>0</v>
      </c>
      <c r="HX131">
        <v>100</v>
      </c>
      <c r="HY131">
        <v>100</v>
      </c>
      <c r="HZ131">
        <v>5.189</v>
      </c>
      <c r="IA131">
        <v>0.492</v>
      </c>
      <c r="IB131">
        <v>4.20922237337541</v>
      </c>
      <c r="IC131">
        <v>0.00614860080401583</v>
      </c>
      <c r="ID131">
        <v>7.47005204250058e-07</v>
      </c>
      <c r="IE131">
        <v>-6.13614996760479e-10</v>
      </c>
      <c r="IF131">
        <v>0.00504884260515054</v>
      </c>
      <c r="IG131">
        <v>-0.0226463544028373</v>
      </c>
      <c r="IH131">
        <v>0.00259345603324487</v>
      </c>
      <c r="II131">
        <v>-3.18119573220187e-05</v>
      </c>
      <c r="IJ131">
        <v>-2</v>
      </c>
      <c r="IK131">
        <v>1777</v>
      </c>
      <c r="IL131">
        <v>0</v>
      </c>
      <c r="IM131">
        <v>26</v>
      </c>
      <c r="IN131">
        <v>-90</v>
      </c>
      <c r="IO131">
        <v>-90</v>
      </c>
      <c r="IP131">
        <v>0.421143</v>
      </c>
      <c r="IQ131">
        <v>2.65869</v>
      </c>
      <c r="IR131">
        <v>1.54785</v>
      </c>
      <c r="IS131">
        <v>2.30713</v>
      </c>
      <c r="IT131">
        <v>1.34644</v>
      </c>
      <c r="IU131">
        <v>2.40112</v>
      </c>
      <c r="IV131">
        <v>33.5355</v>
      </c>
      <c r="IW131">
        <v>24.2188</v>
      </c>
      <c r="IX131">
        <v>18</v>
      </c>
      <c r="IY131">
        <v>502.143</v>
      </c>
      <c r="IZ131">
        <v>406.652</v>
      </c>
      <c r="JA131">
        <v>23.2021</v>
      </c>
      <c r="JB131">
        <v>25.7664</v>
      </c>
      <c r="JC131">
        <v>29.9996</v>
      </c>
      <c r="JD131">
        <v>25.7338</v>
      </c>
      <c r="JE131">
        <v>25.6805</v>
      </c>
      <c r="JF131">
        <v>8.4152</v>
      </c>
      <c r="JG131">
        <v>23.8167</v>
      </c>
      <c r="JH131">
        <v>100</v>
      </c>
      <c r="JI131">
        <v>23.3545</v>
      </c>
      <c r="JJ131">
        <v>117.354</v>
      </c>
      <c r="JK131">
        <v>23.3473</v>
      </c>
      <c r="JL131">
        <v>102.191</v>
      </c>
      <c r="JM131">
        <v>102.798</v>
      </c>
    </row>
    <row r="132" spans="1:273">
      <c r="A132">
        <v>116</v>
      </c>
      <c r="B132">
        <v>1510797621.6</v>
      </c>
      <c r="C132">
        <v>1983.5</v>
      </c>
      <c r="D132" t="s">
        <v>642</v>
      </c>
      <c r="E132" t="s">
        <v>643</v>
      </c>
      <c r="F132">
        <v>5</v>
      </c>
      <c r="G132" t="s">
        <v>405</v>
      </c>
      <c r="H132" t="s">
        <v>406</v>
      </c>
      <c r="I132">
        <v>1510797614.1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135.772354775981</v>
      </c>
      <c r="AK132">
        <v>150.497654545455</v>
      </c>
      <c r="AL132">
        <v>-3.41996740697708</v>
      </c>
      <c r="AM132">
        <v>64.0484108481649</v>
      </c>
      <c r="AN132">
        <f>(AP132 - AO132 + DI132*1E3/(8.314*(DK132+273.15)) * AR132/DH132 * AQ132) * DH132/(100*CV132) * 1000/(1000 - AP132)</f>
        <v>0</v>
      </c>
      <c r="AO132">
        <v>23.2913129856508</v>
      </c>
      <c r="AP132">
        <v>24.02468</v>
      </c>
      <c r="AQ132">
        <v>0.00843190195989195</v>
      </c>
      <c r="AR132">
        <v>108.117458872286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407</v>
      </c>
      <c r="AY132" t="s">
        <v>407</v>
      </c>
      <c r="AZ132">
        <v>0</v>
      </c>
      <c r="BA132">
        <v>0</v>
      </c>
      <c r="BB132">
        <f>1-AZ132/BA132</f>
        <v>0</v>
      </c>
      <c r="BC132">
        <v>0</v>
      </c>
      <c r="BD132" t="s">
        <v>407</v>
      </c>
      <c r="BE132" t="s">
        <v>407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407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2.96</v>
      </c>
      <c r="CW132">
        <v>0.5</v>
      </c>
      <c r="CX132" t="s">
        <v>408</v>
      </c>
      <c r="CY132">
        <v>2</v>
      </c>
      <c r="CZ132" t="b">
        <v>1</v>
      </c>
      <c r="DA132">
        <v>1510797614.1</v>
      </c>
      <c r="DB132">
        <v>170.106555555556</v>
      </c>
      <c r="DC132">
        <v>148.879037037037</v>
      </c>
      <c r="DD132">
        <v>23.9914444444444</v>
      </c>
      <c r="DE132">
        <v>23.2737518518519</v>
      </c>
      <c r="DF132">
        <v>164.865925925926</v>
      </c>
      <c r="DG132">
        <v>23.4992444444444</v>
      </c>
      <c r="DH132">
        <v>500.101555555555</v>
      </c>
      <c r="DI132">
        <v>90.2748222222222</v>
      </c>
      <c r="DJ132">
        <v>0.100069103703704</v>
      </c>
      <c r="DK132">
        <v>26.164162962963</v>
      </c>
      <c r="DL132">
        <v>27.4940888888889</v>
      </c>
      <c r="DM132">
        <v>999.9</v>
      </c>
      <c r="DN132">
        <v>0</v>
      </c>
      <c r="DO132">
        <v>0</v>
      </c>
      <c r="DP132">
        <v>9994.32777777778</v>
      </c>
      <c r="DQ132">
        <v>0</v>
      </c>
      <c r="DR132">
        <v>9.96175777777778</v>
      </c>
      <c r="DS132">
        <v>21.2274666666667</v>
      </c>
      <c r="DT132">
        <v>174.287740740741</v>
      </c>
      <c r="DU132">
        <v>152.426407407407</v>
      </c>
      <c r="DV132">
        <v>0.717684481481481</v>
      </c>
      <c r="DW132">
        <v>148.879037037037</v>
      </c>
      <c r="DX132">
        <v>23.2737518518519</v>
      </c>
      <c r="DY132">
        <v>2.1658237037037</v>
      </c>
      <c r="DZ132">
        <v>2.10103555555556</v>
      </c>
      <c r="EA132">
        <v>18.7117333333333</v>
      </c>
      <c r="EB132">
        <v>18.2270259259259</v>
      </c>
      <c r="EC132">
        <v>2000.00851851852</v>
      </c>
      <c r="ED132">
        <v>0.980003666666667</v>
      </c>
      <c r="EE132">
        <v>0.0199962259259259</v>
      </c>
      <c r="EF132">
        <v>0</v>
      </c>
      <c r="EG132">
        <v>2.24974074074074</v>
      </c>
      <c r="EH132">
        <v>0</v>
      </c>
      <c r="EI132">
        <v>6988.74814814815</v>
      </c>
      <c r="EJ132">
        <v>17300.2444444444</v>
      </c>
      <c r="EK132">
        <v>41.7612222222222</v>
      </c>
      <c r="EL132">
        <v>41.9789259259259</v>
      </c>
      <c r="EM132">
        <v>41.0855925925926</v>
      </c>
      <c r="EN132">
        <v>41.5945925925926</v>
      </c>
      <c r="EO132">
        <v>40.789</v>
      </c>
      <c r="EP132">
        <v>1960.01592592593</v>
      </c>
      <c r="EQ132">
        <v>39.9925925925926</v>
      </c>
      <c r="ER132">
        <v>0</v>
      </c>
      <c r="ES132">
        <v>1680983918.1</v>
      </c>
      <c r="ET132">
        <v>0</v>
      </c>
      <c r="EU132">
        <v>2.23475769230769</v>
      </c>
      <c r="EV132">
        <v>0.580577778566874</v>
      </c>
      <c r="EW132">
        <v>72.6878632722269</v>
      </c>
      <c r="EX132">
        <v>6988.61692307692</v>
      </c>
      <c r="EY132">
        <v>15</v>
      </c>
      <c r="EZ132">
        <v>0</v>
      </c>
      <c r="FA132" t="s">
        <v>409</v>
      </c>
      <c r="FB132">
        <v>1510803016.6</v>
      </c>
      <c r="FC132">
        <v>1510803015.6</v>
      </c>
      <c r="FD132">
        <v>0</v>
      </c>
      <c r="FE132">
        <v>-0.153</v>
      </c>
      <c r="FF132">
        <v>-0.016</v>
      </c>
      <c r="FG132">
        <v>6.925</v>
      </c>
      <c r="FH132">
        <v>0.526</v>
      </c>
      <c r="FI132">
        <v>420</v>
      </c>
      <c r="FJ132">
        <v>25</v>
      </c>
      <c r="FK132">
        <v>0.25</v>
      </c>
      <c r="FL132">
        <v>0.13</v>
      </c>
      <c r="FM132">
        <v>0.71663925</v>
      </c>
      <c r="FN132">
        <v>0.0143141538461528</v>
      </c>
      <c r="FO132">
        <v>0.00340124275633187</v>
      </c>
      <c r="FP132">
        <v>1</v>
      </c>
      <c r="FQ132">
        <v>1</v>
      </c>
      <c r="FR132">
        <v>1</v>
      </c>
      <c r="FS132" t="s">
        <v>410</v>
      </c>
      <c r="FT132">
        <v>2.97412</v>
      </c>
      <c r="FU132">
        <v>2.7538</v>
      </c>
      <c r="FV132">
        <v>0.0360239</v>
      </c>
      <c r="FW132">
        <v>0.0322232</v>
      </c>
      <c r="FX132">
        <v>0.103237</v>
      </c>
      <c r="FY132">
        <v>0.102206</v>
      </c>
      <c r="FZ132">
        <v>37528.2</v>
      </c>
      <c r="GA132">
        <v>41117.1</v>
      </c>
      <c r="GB132">
        <v>35275.3</v>
      </c>
      <c r="GC132">
        <v>38527.2</v>
      </c>
      <c r="GD132">
        <v>44776.1</v>
      </c>
      <c r="GE132">
        <v>49904.1</v>
      </c>
      <c r="GF132">
        <v>55054.9</v>
      </c>
      <c r="GG132">
        <v>61734.7</v>
      </c>
      <c r="GH132">
        <v>2.0004</v>
      </c>
      <c r="GI132">
        <v>1.84995</v>
      </c>
      <c r="GJ132">
        <v>0.153393</v>
      </c>
      <c r="GK132">
        <v>0</v>
      </c>
      <c r="GL132">
        <v>24.9939</v>
      </c>
      <c r="GM132">
        <v>999.9</v>
      </c>
      <c r="GN132">
        <v>59.358</v>
      </c>
      <c r="GO132">
        <v>29.658</v>
      </c>
      <c r="GP132">
        <v>27.4686</v>
      </c>
      <c r="GQ132">
        <v>55.4445</v>
      </c>
      <c r="GR132">
        <v>49.5593</v>
      </c>
      <c r="GS132">
        <v>1</v>
      </c>
      <c r="GT132">
        <v>-0.12203</v>
      </c>
      <c r="GU132">
        <v>0.189289</v>
      </c>
      <c r="GV132">
        <v>20.1176</v>
      </c>
      <c r="GW132">
        <v>5.19932</v>
      </c>
      <c r="GX132">
        <v>12.004</v>
      </c>
      <c r="GY132">
        <v>4.97545</v>
      </c>
      <c r="GZ132">
        <v>3.29295</v>
      </c>
      <c r="HA132">
        <v>9999</v>
      </c>
      <c r="HB132">
        <v>999.9</v>
      </c>
      <c r="HC132">
        <v>9999</v>
      </c>
      <c r="HD132">
        <v>9999</v>
      </c>
      <c r="HE132">
        <v>1.8631</v>
      </c>
      <c r="HF132">
        <v>1.86813</v>
      </c>
      <c r="HG132">
        <v>1.86789</v>
      </c>
      <c r="HH132">
        <v>1.86904</v>
      </c>
      <c r="HI132">
        <v>1.86989</v>
      </c>
      <c r="HJ132">
        <v>1.86589</v>
      </c>
      <c r="HK132">
        <v>1.86706</v>
      </c>
      <c r="HL132">
        <v>1.86837</v>
      </c>
      <c r="HM132">
        <v>5</v>
      </c>
      <c r="HN132">
        <v>0</v>
      </c>
      <c r="HO132">
        <v>0</v>
      </c>
      <c r="HP132">
        <v>0</v>
      </c>
      <c r="HQ132" t="s">
        <v>411</v>
      </c>
      <c r="HR132" t="s">
        <v>412</v>
      </c>
      <c r="HS132" t="s">
        <v>413</v>
      </c>
      <c r="HT132" t="s">
        <v>413</v>
      </c>
      <c r="HU132" t="s">
        <v>413</v>
      </c>
      <c r="HV132" t="s">
        <v>413</v>
      </c>
      <c r="HW132">
        <v>0</v>
      </c>
      <c r="HX132">
        <v>100</v>
      </c>
      <c r="HY132">
        <v>100</v>
      </c>
      <c r="HZ132">
        <v>5.083</v>
      </c>
      <c r="IA132">
        <v>0.4939</v>
      </c>
      <c r="IB132">
        <v>4.20922237337541</v>
      </c>
      <c r="IC132">
        <v>0.00614860080401583</v>
      </c>
      <c r="ID132">
        <v>7.47005204250058e-07</v>
      </c>
      <c r="IE132">
        <v>-6.13614996760479e-10</v>
      </c>
      <c r="IF132">
        <v>0.00504884260515054</v>
      </c>
      <c r="IG132">
        <v>-0.0226463544028373</v>
      </c>
      <c r="IH132">
        <v>0.00259345603324487</v>
      </c>
      <c r="II132">
        <v>-3.18119573220187e-05</v>
      </c>
      <c r="IJ132">
        <v>-2</v>
      </c>
      <c r="IK132">
        <v>1777</v>
      </c>
      <c r="IL132">
        <v>0</v>
      </c>
      <c r="IM132">
        <v>26</v>
      </c>
      <c r="IN132">
        <v>-89.9</v>
      </c>
      <c r="IO132">
        <v>-89.9</v>
      </c>
      <c r="IP132">
        <v>0.388184</v>
      </c>
      <c r="IQ132">
        <v>2.66235</v>
      </c>
      <c r="IR132">
        <v>1.54785</v>
      </c>
      <c r="IS132">
        <v>2.30713</v>
      </c>
      <c r="IT132">
        <v>1.34644</v>
      </c>
      <c r="IU132">
        <v>2.33887</v>
      </c>
      <c r="IV132">
        <v>33.5355</v>
      </c>
      <c r="IW132">
        <v>24.2101</v>
      </c>
      <c r="IX132">
        <v>18</v>
      </c>
      <c r="IY132">
        <v>502.275</v>
      </c>
      <c r="IZ132">
        <v>406.499</v>
      </c>
      <c r="JA132">
        <v>23.3844</v>
      </c>
      <c r="JB132">
        <v>25.7664</v>
      </c>
      <c r="JC132">
        <v>29.9995</v>
      </c>
      <c r="JD132">
        <v>25.7338</v>
      </c>
      <c r="JE132">
        <v>25.6805</v>
      </c>
      <c r="JF132">
        <v>7.66841</v>
      </c>
      <c r="JG132">
        <v>23.8167</v>
      </c>
      <c r="JH132">
        <v>100</v>
      </c>
      <c r="JI132">
        <v>23.3663</v>
      </c>
      <c r="JJ132">
        <v>97.2565</v>
      </c>
      <c r="JK132">
        <v>23.3435</v>
      </c>
      <c r="JL132">
        <v>102.191</v>
      </c>
      <c r="JM132">
        <v>102.798</v>
      </c>
    </row>
    <row r="133" spans="1:273">
      <c r="A133">
        <v>117</v>
      </c>
      <c r="B133">
        <v>1510797626.6</v>
      </c>
      <c r="C133">
        <v>1988.5</v>
      </c>
      <c r="D133" t="s">
        <v>644</v>
      </c>
      <c r="E133" t="s">
        <v>645</v>
      </c>
      <c r="F133">
        <v>5</v>
      </c>
      <c r="G133" t="s">
        <v>405</v>
      </c>
      <c r="H133" t="s">
        <v>406</v>
      </c>
      <c r="I133">
        <v>1510797618.81429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119.055838206674</v>
      </c>
      <c r="AK133">
        <v>133.643890909091</v>
      </c>
      <c r="AL133">
        <v>-3.36435789877586</v>
      </c>
      <c r="AM133">
        <v>64.0484108481649</v>
      </c>
      <c r="AN133">
        <f>(AP133 - AO133 + DI133*1E3/(8.314*(DK133+273.15)) * AR133/DH133 * AQ133) * DH133/(100*CV133) * 1000/(1000 - AP133)</f>
        <v>0</v>
      </c>
      <c r="AO133">
        <v>23.3019906437078</v>
      </c>
      <c r="AP133">
        <v>24.0523339393939</v>
      </c>
      <c r="AQ133">
        <v>0.00572214963806077</v>
      </c>
      <c r="AR133">
        <v>108.117458872286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407</v>
      </c>
      <c r="AY133" t="s">
        <v>407</v>
      </c>
      <c r="AZ133">
        <v>0</v>
      </c>
      <c r="BA133">
        <v>0</v>
      </c>
      <c r="BB133">
        <f>1-AZ133/BA133</f>
        <v>0</v>
      </c>
      <c r="BC133">
        <v>0</v>
      </c>
      <c r="BD133" t="s">
        <v>407</v>
      </c>
      <c r="BE133" t="s">
        <v>407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407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2.96</v>
      </c>
      <c r="CW133">
        <v>0.5</v>
      </c>
      <c r="CX133" t="s">
        <v>408</v>
      </c>
      <c r="CY133">
        <v>2</v>
      </c>
      <c r="CZ133" t="b">
        <v>1</v>
      </c>
      <c r="DA133">
        <v>1510797618.81429</v>
      </c>
      <c r="DB133">
        <v>154.498107142857</v>
      </c>
      <c r="DC133">
        <v>133.218107142857</v>
      </c>
      <c r="DD133">
        <v>24.0101035714286</v>
      </c>
      <c r="DE133">
        <v>23.2841464285714</v>
      </c>
      <c r="DF133">
        <v>149.355785714286</v>
      </c>
      <c r="DG133">
        <v>23.5170785714286</v>
      </c>
      <c r="DH133">
        <v>500.099214285714</v>
      </c>
      <c r="DI133">
        <v>90.2754571428571</v>
      </c>
      <c r="DJ133">
        <v>0.0999659071428571</v>
      </c>
      <c r="DK133">
        <v>26.170525</v>
      </c>
      <c r="DL133">
        <v>27.4985928571429</v>
      </c>
      <c r="DM133">
        <v>999.9</v>
      </c>
      <c r="DN133">
        <v>0</v>
      </c>
      <c r="DO133">
        <v>0</v>
      </c>
      <c r="DP133">
        <v>10005.1117857143</v>
      </c>
      <c r="DQ133">
        <v>0</v>
      </c>
      <c r="DR133">
        <v>9.96306928571429</v>
      </c>
      <c r="DS133">
        <v>21.2800678571429</v>
      </c>
      <c r="DT133">
        <v>158.298392857143</v>
      </c>
      <c r="DU133">
        <v>136.393571428571</v>
      </c>
      <c r="DV133">
        <v>0.725950392857143</v>
      </c>
      <c r="DW133">
        <v>133.218107142857</v>
      </c>
      <c r="DX133">
        <v>23.2841464285714</v>
      </c>
      <c r="DY133">
        <v>2.16752357142857</v>
      </c>
      <c r="DZ133">
        <v>2.10198821428571</v>
      </c>
      <c r="EA133">
        <v>18.7242678571429</v>
      </c>
      <c r="EB133">
        <v>18.23425</v>
      </c>
      <c r="EC133">
        <v>2000.05678571429</v>
      </c>
      <c r="ED133">
        <v>0.980002071428571</v>
      </c>
      <c r="EE133">
        <v>0.0199978428571429</v>
      </c>
      <c r="EF133">
        <v>0</v>
      </c>
      <c r="EG133">
        <v>2.26746428571429</v>
      </c>
      <c r="EH133">
        <v>0</v>
      </c>
      <c r="EI133">
        <v>6993.82035714286</v>
      </c>
      <c r="EJ133">
        <v>17300.6571428571</v>
      </c>
      <c r="EK133">
        <v>41.7742857142857</v>
      </c>
      <c r="EL133">
        <v>41.93275</v>
      </c>
      <c r="EM133">
        <v>41.1025</v>
      </c>
      <c r="EN133">
        <v>41.5197857142857</v>
      </c>
      <c r="EO133">
        <v>40.7898928571429</v>
      </c>
      <c r="EP133">
        <v>1960.06035714286</v>
      </c>
      <c r="EQ133">
        <v>39.9967857142857</v>
      </c>
      <c r="ER133">
        <v>0</v>
      </c>
      <c r="ES133">
        <v>1680983923.5</v>
      </c>
      <c r="ET133">
        <v>0</v>
      </c>
      <c r="EU133">
        <v>2.253784</v>
      </c>
      <c r="EV133">
        <v>0.871346151640631</v>
      </c>
      <c r="EW133">
        <v>54.5046153222889</v>
      </c>
      <c r="EX133">
        <v>6994.7328</v>
      </c>
      <c r="EY133">
        <v>15</v>
      </c>
      <c r="EZ133">
        <v>0</v>
      </c>
      <c r="FA133" t="s">
        <v>409</v>
      </c>
      <c r="FB133">
        <v>1510803016.6</v>
      </c>
      <c r="FC133">
        <v>1510803015.6</v>
      </c>
      <c r="FD133">
        <v>0</v>
      </c>
      <c r="FE133">
        <v>-0.153</v>
      </c>
      <c r="FF133">
        <v>-0.016</v>
      </c>
      <c r="FG133">
        <v>6.925</v>
      </c>
      <c r="FH133">
        <v>0.526</v>
      </c>
      <c r="FI133">
        <v>420</v>
      </c>
      <c r="FJ133">
        <v>25</v>
      </c>
      <c r="FK133">
        <v>0.25</v>
      </c>
      <c r="FL133">
        <v>0.13</v>
      </c>
      <c r="FM133">
        <v>0.7213955</v>
      </c>
      <c r="FN133">
        <v>0.0658284427767352</v>
      </c>
      <c r="FO133">
        <v>0.00922539048496052</v>
      </c>
      <c r="FP133">
        <v>1</v>
      </c>
      <c r="FQ133">
        <v>1</v>
      </c>
      <c r="FR133">
        <v>1</v>
      </c>
      <c r="FS133" t="s">
        <v>410</v>
      </c>
      <c r="FT133">
        <v>2.97413</v>
      </c>
      <c r="FU133">
        <v>2.75402</v>
      </c>
      <c r="FV133">
        <v>0.0320898</v>
      </c>
      <c r="FW133">
        <v>0.0281487</v>
      </c>
      <c r="FX133">
        <v>0.103312</v>
      </c>
      <c r="FY133">
        <v>0.102201</v>
      </c>
      <c r="FZ133">
        <v>37681.4</v>
      </c>
      <c r="GA133">
        <v>41290.1</v>
      </c>
      <c r="GB133">
        <v>35275.4</v>
      </c>
      <c r="GC133">
        <v>38527.2</v>
      </c>
      <c r="GD133">
        <v>44772.3</v>
      </c>
      <c r="GE133">
        <v>49904.4</v>
      </c>
      <c r="GF133">
        <v>55055</v>
      </c>
      <c r="GG133">
        <v>61734.9</v>
      </c>
      <c r="GH133">
        <v>2.00058</v>
      </c>
      <c r="GI133">
        <v>1.85005</v>
      </c>
      <c r="GJ133">
        <v>0.154227</v>
      </c>
      <c r="GK133">
        <v>0</v>
      </c>
      <c r="GL133">
        <v>24.9919</v>
      </c>
      <c r="GM133">
        <v>999.9</v>
      </c>
      <c r="GN133">
        <v>59.382</v>
      </c>
      <c r="GO133">
        <v>29.648</v>
      </c>
      <c r="GP133">
        <v>27.4626</v>
      </c>
      <c r="GQ133">
        <v>54.8845</v>
      </c>
      <c r="GR133">
        <v>49.6835</v>
      </c>
      <c r="GS133">
        <v>1</v>
      </c>
      <c r="GT133">
        <v>-0.121166</v>
      </c>
      <c r="GU133">
        <v>0.42348</v>
      </c>
      <c r="GV133">
        <v>20.1172</v>
      </c>
      <c r="GW133">
        <v>5.19992</v>
      </c>
      <c r="GX133">
        <v>12.004</v>
      </c>
      <c r="GY133">
        <v>4.9757</v>
      </c>
      <c r="GZ133">
        <v>3.293</v>
      </c>
      <c r="HA133">
        <v>9999</v>
      </c>
      <c r="HB133">
        <v>999.9</v>
      </c>
      <c r="HC133">
        <v>9999</v>
      </c>
      <c r="HD133">
        <v>9999</v>
      </c>
      <c r="HE133">
        <v>1.8631</v>
      </c>
      <c r="HF133">
        <v>1.86813</v>
      </c>
      <c r="HG133">
        <v>1.86789</v>
      </c>
      <c r="HH133">
        <v>1.86902</v>
      </c>
      <c r="HI133">
        <v>1.86985</v>
      </c>
      <c r="HJ133">
        <v>1.86589</v>
      </c>
      <c r="HK133">
        <v>1.86704</v>
      </c>
      <c r="HL133">
        <v>1.86838</v>
      </c>
      <c r="HM133">
        <v>5</v>
      </c>
      <c r="HN133">
        <v>0</v>
      </c>
      <c r="HO133">
        <v>0</v>
      </c>
      <c r="HP133">
        <v>0</v>
      </c>
      <c r="HQ133" t="s">
        <v>411</v>
      </c>
      <c r="HR133" t="s">
        <v>412</v>
      </c>
      <c r="HS133" t="s">
        <v>413</v>
      </c>
      <c r="HT133" t="s">
        <v>413</v>
      </c>
      <c r="HU133" t="s">
        <v>413</v>
      </c>
      <c r="HV133" t="s">
        <v>413</v>
      </c>
      <c r="HW133">
        <v>0</v>
      </c>
      <c r="HX133">
        <v>100</v>
      </c>
      <c r="HY133">
        <v>100</v>
      </c>
      <c r="HZ133">
        <v>4.981</v>
      </c>
      <c r="IA133">
        <v>0.4949</v>
      </c>
      <c r="IB133">
        <v>4.20922237337541</v>
      </c>
      <c r="IC133">
        <v>0.00614860080401583</v>
      </c>
      <c r="ID133">
        <v>7.47005204250058e-07</v>
      </c>
      <c r="IE133">
        <v>-6.13614996760479e-10</v>
      </c>
      <c r="IF133">
        <v>0.00504884260515054</v>
      </c>
      <c r="IG133">
        <v>-0.0226463544028373</v>
      </c>
      <c r="IH133">
        <v>0.00259345603324487</v>
      </c>
      <c r="II133">
        <v>-3.18119573220187e-05</v>
      </c>
      <c r="IJ133">
        <v>-2</v>
      </c>
      <c r="IK133">
        <v>1777</v>
      </c>
      <c r="IL133">
        <v>0</v>
      </c>
      <c r="IM133">
        <v>26</v>
      </c>
      <c r="IN133">
        <v>-89.8</v>
      </c>
      <c r="IO133">
        <v>-89.8</v>
      </c>
      <c r="IP133">
        <v>0.350342</v>
      </c>
      <c r="IQ133">
        <v>2.67334</v>
      </c>
      <c r="IR133">
        <v>1.54785</v>
      </c>
      <c r="IS133">
        <v>2.30713</v>
      </c>
      <c r="IT133">
        <v>1.34644</v>
      </c>
      <c r="IU133">
        <v>2.27905</v>
      </c>
      <c r="IV133">
        <v>33.5355</v>
      </c>
      <c r="IW133">
        <v>24.2188</v>
      </c>
      <c r="IX133">
        <v>18</v>
      </c>
      <c r="IY133">
        <v>502.39</v>
      </c>
      <c r="IZ133">
        <v>406.555</v>
      </c>
      <c r="JA133">
        <v>23.4083</v>
      </c>
      <c r="JB133">
        <v>25.7664</v>
      </c>
      <c r="JC133">
        <v>30.0004</v>
      </c>
      <c r="JD133">
        <v>25.7338</v>
      </c>
      <c r="JE133">
        <v>25.6805</v>
      </c>
      <c r="JF133">
        <v>6.99882</v>
      </c>
      <c r="JG133">
        <v>23.8167</v>
      </c>
      <c r="JH133">
        <v>100</v>
      </c>
      <c r="JI133">
        <v>23.3723</v>
      </c>
      <c r="JJ133">
        <v>83.8387</v>
      </c>
      <c r="JK133">
        <v>23.343</v>
      </c>
      <c r="JL133">
        <v>102.191</v>
      </c>
      <c r="JM133">
        <v>102.798</v>
      </c>
    </row>
    <row r="134" spans="1:273">
      <c r="A134">
        <v>118</v>
      </c>
      <c r="B134">
        <v>1510797631.6</v>
      </c>
      <c r="C134">
        <v>1993.5</v>
      </c>
      <c r="D134" t="s">
        <v>646</v>
      </c>
      <c r="E134" t="s">
        <v>647</v>
      </c>
      <c r="F134">
        <v>5</v>
      </c>
      <c r="G134" t="s">
        <v>405</v>
      </c>
      <c r="H134" t="s">
        <v>406</v>
      </c>
      <c r="I134">
        <v>1510797624.1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102.222231523042</v>
      </c>
      <c r="AK134">
        <v>116.948854545454</v>
      </c>
      <c r="AL134">
        <v>-3.32682559862537</v>
      </c>
      <c r="AM134">
        <v>64.0484108481649</v>
      </c>
      <c r="AN134">
        <f>(AP134 - AO134 + DI134*1E3/(8.314*(DK134+273.15)) * AR134/DH134 * AQ134) * DH134/(100*CV134) * 1000/(1000 - AP134)</f>
        <v>0</v>
      </c>
      <c r="AO134">
        <v>23.2995672948288</v>
      </c>
      <c r="AP134">
        <v>24.0580933333333</v>
      </c>
      <c r="AQ134">
        <v>0.000379585811409795</v>
      </c>
      <c r="AR134">
        <v>108.117458872286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407</v>
      </c>
      <c r="AY134" t="s">
        <v>407</v>
      </c>
      <c r="AZ134">
        <v>0</v>
      </c>
      <c r="BA134">
        <v>0</v>
      </c>
      <c r="BB134">
        <f>1-AZ134/BA134</f>
        <v>0</v>
      </c>
      <c r="BC134">
        <v>0</v>
      </c>
      <c r="BD134" t="s">
        <v>407</v>
      </c>
      <c r="BE134" t="s">
        <v>407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407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2.96</v>
      </c>
      <c r="CW134">
        <v>0.5</v>
      </c>
      <c r="CX134" t="s">
        <v>408</v>
      </c>
      <c r="CY134">
        <v>2</v>
      </c>
      <c r="CZ134" t="b">
        <v>1</v>
      </c>
      <c r="DA134">
        <v>1510797624.1</v>
      </c>
      <c r="DB134">
        <v>137.058888888889</v>
      </c>
      <c r="DC134">
        <v>115.678655555556</v>
      </c>
      <c r="DD134">
        <v>24.0353296296296</v>
      </c>
      <c r="DE134">
        <v>23.296862962963</v>
      </c>
      <c r="DF134">
        <v>132.026222222222</v>
      </c>
      <c r="DG134">
        <v>23.5411777777778</v>
      </c>
      <c r="DH134">
        <v>500.094296296296</v>
      </c>
      <c r="DI134">
        <v>90.2755407407408</v>
      </c>
      <c r="DJ134">
        <v>0.0999646407407407</v>
      </c>
      <c r="DK134">
        <v>26.1827481481481</v>
      </c>
      <c r="DL134">
        <v>27.5089703703704</v>
      </c>
      <c r="DM134">
        <v>999.9</v>
      </c>
      <c r="DN134">
        <v>0</v>
      </c>
      <c r="DO134">
        <v>0</v>
      </c>
      <c r="DP134">
        <v>10011.9655555556</v>
      </c>
      <c r="DQ134">
        <v>0</v>
      </c>
      <c r="DR134">
        <v>9.97233</v>
      </c>
      <c r="DS134">
        <v>21.3803703703704</v>
      </c>
      <c r="DT134">
        <v>140.433925925926</v>
      </c>
      <c r="DU134">
        <v>118.437651851852</v>
      </c>
      <c r="DV134">
        <v>0.738457111111111</v>
      </c>
      <c r="DW134">
        <v>115.678655555556</v>
      </c>
      <c r="DX134">
        <v>23.296862962963</v>
      </c>
      <c r="DY134">
        <v>2.16980296296296</v>
      </c>
      <c r="DZ134">
        <v>2.10313851851852</v>
      </c>
      <c r="EA134">
        <v>18.7410777777778</v>
      </c>
      <c r="EB134">
        <v>18.242962962963</v>
      </c>
      <c r="EC134">
        <v>2000.09851851852</v>
      </c>
      <c r="ED134">
        <v>0.979999333333333</v>
      </c>
      <c r="EE134">
        <v>0.0200006074074074</v>
      </c>
      <c r="EF134">
        <v>0</v>
      </c>
      <c r="EG134">
        <v>2.28112592592593</v>
      </c>
      <c r="EH134">
        <v>0</v>
      </c>
      <c r="EI134">
        <v>6998.67703703704</v>
      </c>
      <c r="EJ134">
        <v>17301</v>
      </c>
      <c r="EK134">
        <v>41.7266296296296</v>
      </c>
      <c r="EL134">
        <v>41.8191481481481</v>
      </c>
      <c r="EM134">
        <v>41.0807407407407</v>
      </c>
      <c r="EN134">
        <v>41.3493333333333</v>
      </c>
      <c r="EO134">
        <v>40.7497037037037</v>
      </c>
      <c r="EP134">
        <v>1960.09555555556</v>
      </c>
      <c r="EQ134">
        <v>40.0033333333333</v>
      </c>
      <c r="ER134">
        <v>0</v>
      </c>
      <c r="ES134">
        <v>1680983928.3</v>
      </c>
      <c r="ET134">
        <v>0</v>
      </c>
      <c r="EU134">
        <v>2.293836</v>
      </c>
      <c r="EV134">
        <v>-0.0642923086970029</v>
      </c>
      <c r="EW134">
        <v>48.8369231779104</v>
      </c>
      <c r="EX134">
        <v>6998.9048</v>
      </c>
      <c r="EY134">
        <v>15</v>
      </c>
      <c r="EZ134">
        <v>0</v>
      </c>
      <c r="FA134" t="s">
        <v>409</v>
      </c>
      <c r="FB134">
        <v>1510803016.6</v>
      </c>
      <c r="FC134">
        <v>1510803015.6</v>
      </c>
      <c r="FD134">
        <v>0</v>
      </c>
      <c r="FE134">
        <v>-0.153</v>
      </c>
      <c r="FF134">
        <v>-0.016</v>
      </c>
      <c r="FG134">
        <v>6.925</v>
      </c>
      <c r="FH134">
        <v>0.526</v>
      </c>
      <c r="FI134">
        <v>420</v>
      </c>
      <c r="FJ134">
        <v>25</v>
      </c>
      <c r="FK134">
        <v>0.25</v>
      </c>
      <c r="FL134">
        <v>0.13</v>
      </c>
      <c r="FM134">
        <v>0.7336903</v>
      </c>
      <c r="FN134">
        <v>0.159121013133207</v>
      </c>
      <c r="FO134">
        <v>0.0172247635937333</v>
      </c>
      <c r="FP134">
        <v>1</v>
      </c>
      <c r="FQ134">
        <v>1</v>
      </c>
      <c r="FR134">
        <v>1</v>
      </c>
      <c r="FS134" t="s">
        <v>410</v>
      </c>
      <c r="FT134">
        <v>2.97403</v>
      </c>
      <c r="FU134">
        <v>2.75399</v>
      </c>
      <c r="FV134">
        <v>0.0281157</v>
      </c>
      <c r="FW134">
        <v>0.0241157</v>
      </c>
      <c r="FX134">
        <v>0.103323</v>
      </c>
      <c r="FY134">
        <v>0.102185</v>
      </c>
      <c r="FZ134">
        <v>37836.1</v>
      </c>
      <c r="GA134">
        <v>41461.2</v>
      </c>
      <c r="GB134">
        <v>35275.3</v>
      </c>
      <c r="GC134">
        <v>38527</v>
      </c>
      <c r="GD134">
        <v>44771.7</v>
      </c>
      <c r="GE134">
        <v>49905.2</v>
      </c>
      <c r="GF134">
        <v>55055.1</v>
      </c>
      <c r="GG134">
        <v>61734.9</v>
      </c>
      <c r="GH134">
        <v>2.00038</v>
      </c>
      <c r="GI134">
        <v>1.85015</v>
      </c>
      <c r="GJ134">
        <v>0.153948</v>
      </c>
      <c r="GK134">
        <v>0</v>
      </c>
      <c r="GL134">
        <v>24.9932</v>
      </c>
      <c r="GM134">
        <v>999.9</v>
      </c>
      <c r="GN134">
        <v>59.382</v>
      </c>
      <c r="GO134">
        <v>29.648</v>
      </c>
      <c r="GP134">
        <v>27.4621</v>
      </c>
      <c r="GQ134">
        <v>55.3445</v>
      </c>
      <c r="GR134">
        <v>49.6434</v>
      </c>
      <c r="GS134">
        <v>1</v>
      </c>
      <c r="GT134">
        <v>-0.121133</v>
      </c>
      <c r="GU134">
        <v>0.626166</v>
      </c>
      <c r="GV134">
        <v>20.1165</v>
      </c>
      <c r="GW134">
        <v>5.19977</v>
      </c>
      <c r="GX134">
        <v>12.004</v>
      </c>
      <c r="GY134">
        <v>4.97565</v>
      </c>
      <c r="GZ134">
        <v>3.293</v>
      </c>
      <c r="HA134">
        <v>9999</v>
      </c>
      <c r="HB134">
        <v>999.9</v>
      </c>
      <c r="HC134">
        <v>9999</v>
      </c>
      <c r="HD134">
        <v>9999</v>
      </c>
      <c r="HE134">
        <v>1.86311</v>
      </c>
      <c r="HF134">
        <v>1.86813</v>
      </c>
      <c r="HG134">
        <v>1.86791</v>
      </c>
      <c r="HH134">
        <v>1.86904</v>
      </c>
      <c r="HI134">
        <v>1.86985</v>
      </c>
      <c r="HJ134">
        <v>1.86589</v>
      </c>
      <c r="HK134">
        <v>1.86707</v>
      </c>
      <c r="HL134">
        <v>1.86838</v>
      </c>
      <c r="HM134">
        <v>5</v>
      </c>
      <c r="HN134">
        <v>0</v>
      </c>
      <c r="HO134">
        <v>0</v>
      </c>
      <c r="HP134">
        <v>0</v>
      </c>
      <c r="HQ134" t="s">
        <v>411</v>
      </c>
      <c r="HR134" t="s">
        <v>412</v>
      </c>
      <c r="HS134" t="s">
        <v>413</v>
      </c>
      <c r="HT134" t="s">
        <v>413</v>
      </c>
      <c r="HU134" t="s">
        <v>413</v>
      </c>
      <c r="HV134" t="s">
        <v>413</v>
      </c>
      <c r="HW134">
        <v>0</v>
      </c>
      <c r="HX134">
        <v>100</v>
      </c>
      <c r="HY134">
        <v>100</v>
      </c>
      <c r="HZ134">
        <v>4.879</v>
      </c>
      <c r="IA134">
        <v>0.4952</v>
      </c>
      <c r="IB134">
        <v>4.20922237337541</v>
      </c>
      <c r="IC134">
        <v>0.00614860080401583</v>
      </c>
      <c r="ID134">
        <v>7.47005204250058e-07</v>
      </c>
      <c r="IE134">
        <v>-6.13614996760479e-10</v>
      </c>
      <c r="IF134">
        <v>0.00504884260515054</v>
      </c>
      <c r="IG134">
        <v>-0.0226463544028373</v>
      </c>
      <c r="IH134">
        <v>0.00259345603324487</v>
      </c>
      <c r="II134">
        <v>-3.18119573220187e-05</v>
      </c>
      <c r="IJ134">
        <v>-2</v>
      </c>
      <c r="IK134">
        <v>1777</v>
      </c>
      <c r="IL134">
        <v>0</v>
      </c>
      <c r="IM134">
        <v>26</v>
      </c>
      <c r="IN134">
        <v>-89.8</v>
      </c>
      <c r="IO134">
        <v>-89.7</v>
      </c>
      <c r="IP134">
        <v>0.316162</v>
      </c>
      <c r="IQ134">
        <v>2.66724</v>
      </c>
      <c r="IR134">
        <v>1.54785</v>
      </c>
      <c r="IS134">
        <v>2.30713</v>
      </c>
      <c r="IT134">
        <v>1.34644</v>
      </c>
      <c r="IU134">
        <v>2.39868</v>
      </c>
      <c r="IV134">
        <v>33.5355</v>
      </c>
      <c r="IW134">
        <v>24.2188</v>
      </c>
      <c r="IX134">
        <v>18</v>
      </c>
      <c r="IY134">
        <v>502.254</v>
      </c>
      <c r="IZ134">
        <v>406.61</v>
      </c>
      <c r="JA134">
        <v>23.3943</v>
      </c>
      <c r="JB134">
        <v>25.7664</v>
      </c>
      <c r="JC134">
        <v>30.0002</v>
      </c>
      <c r="JD134">
        <v>25.7332</v>
      </c>
      <c r="JE134">
        <v>25.6803</v>
      </c>
      <c r="JF134">
        <v>6.32069</v>
      </c>
      <c r="JG134">
        <v>23.8167</v>
      </c>
      <c r="JH134">
        <v>100</v>
      </c>
      <c r="JI134">
        <v>23.3559</v>
      </c>
      <c r="JJ134">
        <v>63.7126</v>
      </c>
      <c r="JK134">
        <v>23.3414</v>
      </c>
      <c r="JL134">
        <v>102.191</v>
      </c>
      <c r="JM134">
        <v>102.798</v>
      </c>
    </row>
    <row r="135" spans="1:273">
      <c r="A135">
        <v>119</v>
      </c>
      <c r="B135">
        <v>1510797636.6</v>
      </c>
      <c r="C135">
        <v>1998.5</v>
      </c>
      <c r="D135" t="s">
        <v>648</v>
      </c>
      <c r="E135" t="s">
        <v>649</v>
      </c>
      <c r="F135">
        <v>5</v>
      </c>
      <c r="G135" t="s">
        <v>405</v>
      </c>
      <c r="H135" t="s">
        <v>406</v>
      </c>
      <c r="I135">
        <v>1510797628.81429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85.6812425403753</v>
      </c>
      <c r="AK135">
        <v>100.441787878788</v>
      </c>
      <c r="AL135">
        <v>-3.3006714626062</v>
      </c>
      <c r="AM135">
        <v>64.0484108481649</v>
      </c>
      <c r="AN135">
        <f>(AP135 - AO135 + DI135*1E3/(8.314*(DK135+273.15)) * AR135/DH135 * AQ135) * DH135/(100*CV135) * 1000/(1000 - AP135)</f>
        <v>0</v>
      </c>
      <c r="AO135">
        <v>23.2929881449953</v>
      </c>
      <c r="AP135">
        <v>24.052376969697</v>
      </c>
      <c r="AQ135">
        <v>-0.000214232786365631</v>
      </c>
      <c r="AR135">
        <v>108.117458872286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407</v>
      </c>
      <c r="AY135" t="s">
        <v>407</v>
      </c>
      <c r="AZ135">
        <v>0</v>
      </c>
      <c r="BA135">
        <v>0</v>
      </c>
      <c r="BB135">
        <f>1-AZ135/BA135</f>
        <v>0</v>
      </c>
      <c r="BC135">
        <v>0</v>
      </c>
      <c r="BD135" t="s">
        <v>407</v>
      </c>
      <c r="BE135" t="s">
        <v>407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407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2.96</v>
      </c>
      <c r="CW135">
        <v>0.5</v>
      </c>
      <c r="CX135" t="s">
        <v>408</v>
      </c>
      <c r="CY135">
        <v>2</v>
      </c>
      <c r="CZ135" t="b">
        <v>1</v>
      </c>
      <c r="DA135">
        <v>1510797628.81429</v>
      </c>
      <c r="DB135">
        <v>121.630446428571</v>
      </c>
      <c r="DC135">
        <v>100.291410714286</v>
      </c>
      <c r="DD135">
        <v>24.0510357142857</v>
      </c>
      <c r="DE135">
        <v>23.298225</v>
      </c>
      <c r="DF135">
        <v>116.694396428571</v>
      </c>
      <c r="DG135">
        <v>23.5561892857143</v>
      </c>
      <c r="DH135">
        <v>500.091178571429</v>
      </c>
      <c r="DI135">
        <v>90.2751</v>
      </c>
      <c r="DJ135">
        <v>0.0999322821428572</v>
      </c>
      <c r="DK135">
        <v>26.1946678571429</v>
      </c>
      <c r="DL135">
        <v>27.5172821428571</v>
      </c>
      <c r="DM135">
        <v>999.9</v>
      </c>
      <c r="DN135">
        <v>0</v>
      </c>
      <c r="DO135">
        <v>0</v>
      </c>
      <c r="DP135">
        <v>10016.7921428571</v>
      </c>
      <c r="DQ135">
        <v>0</v>
      </c>
      <c r="DR135">
        <v>9.97415035714286</v>
      </c>
      <c r="DS135">
        <v>21.3391428571429</v>
      </c>
      <c r="DT135">
        <v>124.627785714286</v>
      </c>
      <c r="DU135">
        <v>102.683675</v>
      </c>
      <c r="DV135">
        <v>0.752816357142857</v>
      </c>
      <c r="DW135">
        <v>100.291410714286</v>
      </c>
      <c r="DX135">
        <v>23.298225</v>
      </c>
      <c r="DY135">
        <v>2.17121071428571</v>
      </c>
      <c r="DZ135">
        <v>2.10325</v>
      </c>
      <c r="EA135">
        <v>18.7514571428571</v>
      </c>
      <c r="EB135">
        <v>18.2438071428571</v>
      </c>
      <c r="EC135">
        <v>2000.07214285714</v>
      </c>
      <c r="ED135">
        <v>0.979996892857143</v>
      </c>
      <c r="EE135">
        <v>0.0200031857142857</v>
      </c>
      <c r="EF135">
        <v>0</v>
      </c>
      <c r="EG135">
        <v>2.29328571428571</v>
      </c>
      <c r="EH135">
        <v>0</v>
      </c>
      <c r="EI135">
        <v>7002.67071428571</v>
      </c>
      <c r="EJ135">
        <v>17300.7607142857</v>
      </c>
      <c r="EK135">
        <v>41.6582857142857</v>
      </c>
      <c r="EL135">
        <v>41.7095357142857</v>
      </c>
      <c r="EM135">
        <v>41.0376428571428</v>
      </c>
      <c r="EN135">
        <v>41.19175</v>
      </c>
      <c r="EO135">
        <v>40.694</v>
      </c>
      <c r="EP135">
        <v>1960.065</v>
      </c>
      <c r="EQ135">
        <v>40.0075</v>
      </c>
      <c r="ER135">
        <v>0</v>
      </c>
      <c r="ES135">
        <v>1680983933.1</v>
      </c>
      <c r="ET135">
        <v>0</v>
      </c>
      <c r="EU135">
        <v>2.295456</v>
      </c>
      <c r="EV135">
        <v>0.317761530907834</v>
      </c>
      <c r="EW135">
        <v>52.4115385620788</v>
      </c>
      <c r="EX135">
        <v>7002.9668</v>
      </c>
      <c r="EY135">
        <v>15</v>
      </c>
      <c r="EZ135">
        <v>0</v>
      </c>
      <c r="FA135" t="s">
        <v>409</v>
      </c>
      <c r="FB135">
        <v>1510803016.6</v>
      </c>
      <c r="FC135">
        <v>1510803015.6</v>
      </c>
      <c r="FD135">
        <v>0</v>
      </c>
      <c r="FE135">
        <v>-0.153</v>
      </c>
      <c r="FF135">
        <v>-0.016</v>
      </c>
      <c r="FG135">
        <v>6.925</v>
      </c>
      <c r="FH135">
        <v>0.526</v>
      </c>
      <c r="FI135">
        <v>420</v>
      </c>
      <c r="FJ135">
        <v>25</v>
      </c>
      <c r="FK135">
        <v>0.25</v>
      </c>
      <c r="FL135">
        <v>0.13</v>
      </c>
      <c r="FM135">
        <v>0.74193945</v>
      </c>
      <c r="FN135">
        <v>0.188190754221386</v>
      </c>
      <c r="FO135">
        <v>0.0190844792081812</v>
      </c>
      <c r="FP135">
        <v>1</v>
      </c>
      <c r="FQ135">
        <v>1</v>
      </c>
      <c r="FR135">
        <v>1</v>
      </c>
      <c r="FS135" t="s">
        <v>410</v>
      </c>
      <c r="FT135">
        <v>2.97436</v>
      </c>
      <c r="FU135">
        <v>2.75395</v>
      </c>
      <c r="FV135">
        <v>0.0241044</v>
      </c>
      <c r="FW135">
        <v>0.0199191</v>
      </c>
      <c r="FX135">
        <v>0.1033</v>
      </c>
      <c r="FY135">
        <v>0.102173</v>
      </c>
      <c r="FZ135">
        <v>37992.2</v>
      </c>
      <c r="GA135">
        <v>41639.5</v>
      </c>
      <c r="GB135">
        <v>35275.4</v>
      </c>
      <c r="GC135">
        <v>38527.1</v>
      </c>
      <c r="GD135">
        <v>44772.6</v>
      </c>
      <c r="GE135">
        <v>49905.7</v>
      </c>
      <c r="GF135">
        <v>55055</v>
      </c>
      <c r="GG135">
        <v>61734.9</v>
      </c>
      <c r="GH135">
        <v>2.0003</v>
      </c>
      <c r="GI135">
        <v>1.8501</v>
      </c>
      <c r="GJ135">
        <v>0.1554</v>
      </c>
      <c r="GK135">
        <v>0</v>
      </c>
      <c r="GL135">
        <v>24.994</v>
      </c>
      <c r="GM135">
        <v>999.9</v>
      </c>
      <c r="GN135">
        <v>59.382</v>
      </c>
      <c r="GO135">
        <v>29.648</v>
      </c>
      <c r="GP135">
        <v>27.4627</v>
      </c>
      <c r="GQ135">
        <v>54.7245</v>
      </c>
      <c r="GR135">
        <v>49.1627</v>
      </c>
      <c r="GS135">
        <v>1</v>
      </c>
      <c r="GT135">
        <v>-0.121006</v>
      </c>
      <c r="GU135">
        <v>0.679774</v>
      </c>
      <c r="GV135">
        <v>20.1161</v>
      </c>
      <c r="GW135">
        <v>5.19902</v>
      </c>
      <c r="GX135">
        <v>12.004</v>
      </c>
      <c r="GY135">
        <v>4.97545</v>
      </c>
      <c r="GZ135">
        <v>3.29293</v>
      </c>
      <c r="HA135">
        <v>9999</v>
      </c>
      <c r="HB135">
        <v>999.9</v>
      </c>
      <c r="HC135">
        <v>9999</v>
      </c>
      <c r="HD135">
        <v>9999</v>
      </c>
      <c r="HE135">
        <v>1.8631</v>
      </c>
      <c r="HF135">
        <v>1.86813</v>
      </c>
      <c r="HG135">
        <v>1.86786</v>
      </c>
      <c r="HH135">
        <v>1.869</v>
      </c>
      <c r="HI135">
        <v>1.86985</v>
      </c>
      <c r="HJ135">
        <v>1.86589</v>
      </c>
      <c r="HK135">
        <v>1.86706</v>
      </c>
      <c r="HL135">
        <v>1.86836</v>
      </c>
      <c r="HM135">
        <v>5</v>
      </c>
      <c r="HN135">
        <v>0</v>
      </c>
      <c r="HO135">
        <v>0</v>
      </c>
      <c r="HP135">
        <v>0</v>
      </c>
      <c r="HQ135" t="s">
        <v>411</v>
      </c>
      <c r="HR135" t="s">
        <v>412</v>
      </c>
      <c r="HS135" t="s">
        <v>413</v>
      </c>
      <c r="HT135" t="s">
        <v>413</v>
      </c>
      <c r="HU135" t="s">
        <v>413</v>
      </c>
      <c r="HV135" t="s">
        <v>413</v>
      </c>
      <c r="HW135">
        <v>0</v>
      </c>
      <c r="HX135">
        <v>100</v>
      </c>
      <c r="HY135">
        <v>100</v>
      </c>
      <c r="HZ135">
        <v>4.779</v>
      </c>
      <c r="IA135">
        <v>0.4949</v>
      </c>
      <c r="IB135">
        <v>4.20922237337541</v>
      </c>
      <c r="IC135">
        <v>0.00614860080401583</v>
      </c>
      <c r="ID135">
        <v>7.47005204250058e-07</v>
      </c>
      <c r="IE135">
        <v>-6.13614996760479e-10</v>
      </c>
      <c r="IF135">
        <v>0.00504884260515054</v>
      </c>
      <c r="IG135">
        <v>-0.0226463544028373</v>
      </c>
      <c r="IH135">
        <v>0.00259345603324487</v>
      </c>
      <c r="II135">
        <v>-3.18119573220187e-05</v>
      </c>
      <c r="IJ135">
        <v>-2</v>
      </c>
      <c r="IK135">
        <v>1777</v>
      </c>
      <c r="IL135">
        <v>0</v>
      </c>
      <c r="IM135">
        <v>26</v>
      </c>
      <c r="IN135">
        <v>-89.7</v>
      </c>
      <c r="IO135">
        <v>-89.7</v>
      </c>
      <c r="IP135">
        <v>0.27832</v>
      </c>
      <c r="IQ135">
        <v>2.66846</v>
      </c>
      <c r="IR135">
        <v>1.54785</v>
      </c>
      <c r="IS135">
        <v>2.30713</v>
      </c>
      <c r="IT135">
        <v>1.34644</v>
      </c>
      <c r="IU135">
        <v>2.41943</v>
      </c>
      <c r="IV135">
        <v>33.5355</v>
      </c>
      <c r="IW135">
        <v>24.2188</v>
      </c>
      <c r="IX135">
        <v>18</v>
      </c>
      <c r="IY135">
        <v>502.193</v>
      </c>
      <c r="IZ135">
        <v>406.567</v>
      </c>
      <c r="JA135">
        <v>23.3624</v>
      </c>
      <c r="JB135">
        <v>25.7664</v>
      </c>
      <c r="JC135">
        <v>30.0002</v>
      </c>
      <c r="JD135">
        <v>25.732</v>
      </c>
      <c r="JE135">
        <v>25.6783</v>
      </c>
      <c r="JF135">
        <v>5.54836</v>
      </c>
      <c r="JG135">
        <v>23.536</v>
      </c>
      <c r="JH135">
        <v>100</v>
      </c>
      <c r="JI135">
        <v>23.342</v>
      </c>
      <c r="JJ135">
        <v>50.2574</v>
      </c>
      <c r="JK135">
        <v>23.4428</v>
      </c>
      <c r="JL135">
        <v>102.191</v>
      </c>
      <c r="JM135">
        <v>102.798</v>
      </c>
    </row>
    <row r="136" spans="1:273">
      <c r="A136">
        <v>120</v>
      </c>
      <c r="B136">
        <v>1510797641.6</v>
      </c>
      <c r="C136">
        <v>2003.5</v>
      </c>
      <c r="D136" t="s">
        <v>650</v>
      </c>
      <c r="E136" t="s">
        <v>651</v>
      </c>
      <c r="F136">
        <v>5</v>
      </c>
      <c r="G136" t="s">
        <v>405</v>
      </c>
      <c r="H136" t="s">
        <v>406</v>
      </c>
      <c r="I136">
        <v>1510797634.1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68.7465149183594</v>
      </c>
      <c r="AK136">
        <v>83.8465393939394</v>
      </c>
      <c r="AL136">
        <v>-3.32481357413472</v>
      </c>
      <c r="AM136">
        <v>64.0484108481649</v>
      </c>
      <c r="AN136">
        <f>(AP136 - AO136 + DI136*1E3/(8.314*(DK136+273.15)) * AR136/DH136 * AQ136) * DH136/(100*CV136) * 1000/(1000 - AP136)</f>
        <v>0</v>
      </c>
      <c r="AO136">
        <v>23.3097784688915</v>
      </c>
      <c r="AP136">
        <v>24.0460696969697</v>
      </c>
      <c r="AQ136">
        <v>-0.000210039711575505</v>
      </c>
      <c r="AR136">
        <v>108.117458872286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407</v>
      </c>
      <c r="AY136" t="s">
        <v>407</v>
      </c>
      <c r="AZ136">
        <v>0</v>
      </c>
      <c r="BA136">
        <v>0</v>
      </c>
      <c r="BB136">
        <f>1-AZ136/BA136</f>
        <v>0</v>
      </c>
      <c r="BC136">
        <v>0</v>
      </c>
      <c r="BD136" t="s">
        <v>407</v>
      </c>
      <c r="BE136" t="s">
        <v>407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407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2.96</v>
      </c>
      <c r="CW136">
        <v>0.5</v>
      </c>
      <c r="CX136" t="s">
        <v>408</v>
      </c>
      <c r="CY136">
        <v>2</v>
      </c>
      <c r="CZ136" t="b">
        <v>1</v>
      </c>
      <c r="DA136">
        <v>1510797634.1</v>
      </c>
      <c r="DB136">
        <v>104.471788888889</v>
      </c>
      <c r="DC136">
        <v>82.9929703703704</v>
      </c>
      <c r="DD136">
        <v>24.0532259259259</v>
      </c>
      <c r="DE136">
        <v>23.3026666666667</v>
      </c>
      <c r="DF136">
        <v>99.6430074074074</v>
      </c>
      <c r="DG136">
        <v>23.5582740740741</v>
      </c>
      <c r="DH136">
        <v>500.086185185185</v>
      </c>
      <c r="DI136">
        <v>90.2731777777778</v>
      </c>
      <c r="DJ136">
        <v>0.0999460444444445</v>
      </c>
      <c r="DK136">
        <v>26.2048259259259</v>
      </c>
      <c r="DL136">
        <v>27.5280814814815</v>
      </c>
      <c r="DM136">
        <v>999.9</v>
      </c>
      <c r="DN136">
        <v>0</v>
      </c>
      <c r="DO136">
        <v>0</v>
      </c>
      <c r="DP136">
        <v>10013.5233333333</v>
      </c>
      <c r="DQ136">
        <v>0</v>
      </c>
      <c r="DR136">
        <v>9.97524111111111</v>
      </c>
      <c r="DS136">
        <v>21.4788111111111</v>
      </c>
      <c r="DT136">
        <v>107.046688888889</v>
      </c>
      <c r="DU136">
        <v>84.9729074074074</v>
      </c>
      <c r="DV136">
        <v>0.750563481481481</v>
      </c>
      <c r="DW136">
        <v>82.9929703703704</v>
      </c>
      <c r="DX136">
        <v>23.3026666666667</v>
      </c>
      <c r="DY136">
        <v>2.17136222222222</v>
      </c>
      <c r="DZ136">
        <v>2.10360555555556</v>
      </c>
      <c r="EA136">
        <v>18.752562962963</v>
      </c>
      <c r="EB136">
        <v>18.2465</v>
      </c>
      <c r="EC136">
        <v>2000.05740740741</v>
      </c>
      <c r="ED136">
        <v>0.979995111111111</v>
      </c>
      <c r="EE136">
        <v>0.0200050518518518</v>
      </c>
      <c r="EF136">
        <v>0</v>
      </c>
      <c r="EG136">
        <v>2.28638888888889</v>
      </c>
      <c r="EH136">
        <v>0</v>
      </c>
      <c r="EI136">
        <v>7007.61740740741</v>
      </c>
      <c r="EJ136">
        <v>17300.6222222222</v>
      </c>
      <c r="EK136">
        <v>41.5831111111111</v>
      </c>
      <c r="EL136">
        <v>41.5830740740741</v>
      </c>
      <c r="EM136">
        <v>40.9904074074074</v>
      </c>
      <c r="EN136">
        <v>40.9997777777778</v>
      </c>
      <c r="EO136">
        <v>40.633962962963</v>
      </c>
      <c r="EP136">
        <v>1960.04740740741</v>
      </c>
      <c r="EQ136">
        <v>40.01</v>
      </c>
      <c r="ER136">
        <v>0</v>
      </c>
      <c r="ES136">
        <v>1680983938.5</v>
      </c>
      <c r="ET136">
        <v>0</v>
      </c>
      <c r="EU136">
        <v>2.30456538461538</v>
      </c>
      <c r="EV136">
        <v>0.0144307618496285</v>
      </c>
      <c r="EW136">
        <v>61.6598289863127</v>
      </c>
      <c r="EX136">
        <v>7007.81653846154</v>
      </c>
      <c r="EY136">
        <v>15</v>
      </c>
      <c r="EZ136">
        <v>0</v>
      </c>
      <c r="FA136" t="s">
        <v>409</v>
      </c>
      <c r="FB136">
        <v>1510803016.6</v>
      </c>
      <c r="FC136">
        <v>1510803015.6</v>
      </c>
      <c r="FD136">
        <v>0</v>
      </c>
      <c r="FE136">
        <v>-0.153</v>
      </c>
      <c r="FF136">
        <v>-0.016</v>
      </c>
      <c r="FG136">
        <v>6.925</v>
      </c>
      <c r="FH136">
        <v>0.526</v>
      </c>
      <c r="FI136">
        <v>420</v>
      </c>
      <c r="FJ136">
        <v>25</v>
      </c>
      <c r="FK136">
        <v>0.25</v>
      </c>
      <c r="FL136">
        <v>0.13</v>
      </c>
      <c r="FM136">
        <v>0.748606875</v>
      </c>
      <c r="FN136">
        <v>-0.0227385253283311</v>
      </c>
      <c r="FO136">
        <v>0.0165939850536083</v>
      </c>
      <c r="FP136">
        <v>1</v>
      </c>
      <c r="FQ136">
        <v>1</v>
      </c>
      <c r="FR136">
        <v>1</v>
      </c>
      <c r="FS136" t="s">
        <v>410</v>
      </c>
      <c r="FT136">
        <v>2.97421</v>
      </c>
      <c r="FU136">
        <v>2.75387</v>
      </c>
      <c r="FV136">
        <v>0.019996</v>
      </c>
      <c r="FW136">
        <v>0.0155449</v>
      </c>
      <c r="FX136">
        <v>0.10329</v>
      </c>
      <c r="FY136">
        <v>0.10239</v>
      </c>
      <c r="FZ136">
        <v>38151.9</v>
      </c>
      <c r="GA136">
        <v>41825.1</v>
      </c>
      <c r="GB136">
        <v>35275.2</v>
      </c>
      <c r="GC136">
        <v>38526.9</v>
      </c>
      <c r="GD136">
        <v>44772.8</v>
      </c>
      <c r="GE136">
        <v>49893.6</v>
      </c>
      <c r="GF136">
        <v>55054.6</v>
      </c>
      <c r="GG136">
        <v>61735</v>
      </c>
      <c r="GH136">
        <v>2.0001</v>
      </c>
      <c r="GI136">
        <v>1.85012</v>
      </c>
      <c r="GJ136">
        <v>0.15609</v>
      </c>
      <c r="GK136">
        <v>0</v>
      </c>
      <c r="GL136">
        <v>24.994</v>
      </c>
      <c r="GM136">
        <v>999.9</v>
      </c>
      <c r="GN136">
        <v>59.382</v>
      </c>
      <c r="GO136">
        <v>29.648</v>
      </c>
      <c r="GP136">
        <v>27.4635</v>
      </c>
      <c r="GQ136">
        <v>54.8845</v>
      </c>
      <c r="GR136">
        <v>49.0064</v>
      </c>
      <c r="GS136">
        <v>1</v>
      </c>
      <c r="GT136">
        <v>-0.120727</v>
      </c>
      <c r="GU136">
        <v>0.753954</v>
      </c>
      <c r="GV136">
        <v>20.1159</v>
      </c>
      <c r="GW136">
        <v>5.19917</v>
      </c>
      <c r="GX136">
        <v>12.004</v>
      </c>
      <c r="GY136">
        <v>4.97535</v>
      </c>
      <c r="GZ136">
        <v>3.29295</v>
      </c>
      <c r="HA136">
        <v>9999</v>
      </c>
      <c r="HB136">
        <v>999.9</v>
      </c>
      <c r="HC136">
        <v>9999</v>
      </c>
      <c r="HD136">
        <v>9999</v>
      </c>
      <c r="HE136">
        <v>1.8631</v>
      </c>
      <c r="HF136">
        <v>1.86813</v>
      </c>
      <c r="HG136">
        <v>1.8679</v>
      </c>
      <c r="HH136">
        <v>1.869</v>
      </c>
      <c r="HI136">
        <v>1.86984</v>
      </c>
      <c r="HJ136">
        <v>1.8659</v>
      </c>
      <c r="HK136">
        <v>1.86706</v>
      </c>
      <c r="HL136">
        <v>1.86838</v>
      </c>
      <c r="HM136">
        <v>5</v>
      </c>
      <c r="HN136">
        <v>0</v>
      </c>
      <c r="HO136">
        <v>0</v>
      </c>
      <c r="HP136">
        <v>0</v>
      </c>
      <c r="HQ136" t="s">
        <v>411</v>
      </c>
      <c r="HR136" t="s">
        <v>412</v>
      </c>
      <c r="HS136" t="s">
        <v>413</v>
      </c>
      <c r="HT136" t="s">
        <v>413</v>
      </c>
      <c r="HU136" t="s">
        <v>413</v>
      </c>
      <c r="HV136" t="s">
        <v>413</v>
      </c>
      <c r="HW136">
        <v>0</v>
      </c>
      <c r="HX136">
        <v>100</v>
      </c>
      <c r="HY136">
        <v>100</v>
      </c>
      <c r="HZ136">
        <v>4.678</v>
      </c>
      <c r="IA136">
        <v>0.4947</v>
      </c>
      <c r="IB136">
        <v>4.20922237337541</v>
      </c>
      <c r="IC136">
        <v>0.00614860080401583</v>
      </c>
      <c r="ID136">
        <v>7.47005204250058e-07</v>
      </c>
      <c r="IE136">
        <v>-6.13614996760479e-10</v>
      </c>
      <c r="IF136">
        <v>0.00504884260515054</v>
      </c>
      <c r="IG136">
        <v>-0.0226463544028373</v>
      </c>
      <c r="IH136">
        <v>0.00259345603324487</v>
      </c>
      <c r="II136">
        <v>-3.18119573220187e-05</v>
      </c>
      <c r="IJ136">
        <v>-2</v>
      </c>
      <c r="IK136">
        <v>1777</v>
      </c>
      <c r="IL136">
        <v>0</v>
      </c>
      <c r="IM136">
        <v>26</v>
      </c>
      <c r="IN136">
        <v>-89.6</v>
      </c>
      <c r="IO136">
        <v>-89.6</v>
      </c>
      <c r="IP136">
        <v>0.24292</v>
      </c>
      <c r="IQ136">
        <v>2.67456</v>
      </c>
      <c r="IR136">
        <v>1.54785</v>
      </c>
      <c r="IS136">
        <v>2.30713</v>
      </c>
      <c r="IT136">
        <v>1.34644</v>
      </c>
      <c r="IU136">
        <v>2.44385</v>
      </c>
      <c r="IV136">
        <v>33.5355</v>
      </c>
      <c r="IW136">
        <v>24.2188</v>
      </c>
      <c r="IX136">
        <v>18</v>
      </c>
      <c r="IY136">
        <v>502.057</v>
      </c>
      <c r="IZ136">
        <v>406.581</v>
      </c>
      <c r="JA136">
        <v>23.3301</v>
      </c>
      <c r="JB136">
        <v>25.7664</v>
      </c>
      <c r="JC136">
        <v>30.0004</v>
      </c>
      <c r="JD136">
        <v>25.7316</v>
      </c>
      <c r="JE136">
        <v>25.6783</v>
      </c>
      <c r="JF136">
        <v>4.85338</v>
      </c>
      <c r="JG136">
        <v>23.2602</v>
      </c>
      <c r="JH136">
        <v>100</v>
      </c>
      <c r="JI136">
        <v>23.314</v>
      </c>
      <c r="JJ136">
        <v>36.7223</v>
      </c>
      <c r="JK136">
        <v>23.4751</v>
      </c>
      <c r="JL136">
        <v>102.19</v>
      </c>
      <c r="JM136">
        <v>102.798</v>
      </c>
    </row>
    <row r="137" spans="1:273">
      <c r="A137">
        <v>121</v>
      </c>
      <c r="B137">
        <v>1510797738.6</v>
      </c>
      <c r="C137">
        <v>2100.5</v>
      </c>
      <c r="D137" t="s">
        <v>652</v>
      </c>
      <c r="E137" t="s">
        <v>653</v>
      </c>
      <c r="F137">
        <v>5</v>
      </c>
      <c r="G137" t="s">
        <v>405</v>
      </c>
      <c r="H137" t="s">
        <v>406</v>
      </c>
      <c r="I137">
        <v>1510797730.6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430.055900784804</v>
      </c>
      <c r="AK137">
        <v>425.79236969697</v>
      </c>
      <c r="AL137">
        <v>-0.00102503885869365</v>
      </c>
      <c r="AM137">
        <v>64.0484108481649</v>
      </c>
      <c r="AN137">
        <f>(AP137 - AO137 + DI137*1E3/(8.314*(DK137+273.15)) * AR137/DH137 * AQ137) * DH137/(100*CV137) * 1000/(1000 - AP137)</f>
        <v>0</v>
      </c>
      <c r="AO137">
        <v>23.4423362009267</v>
      </c>
      <c r="AP137">
        <v>24.226476969697</v>
      </c>
      <c r="AQ137">
        <v>-4.32273218845842e-05</v>
      </c>
      <c r="AR137">
        <v>108.117458872286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407</v>
      </c>
      <c r="AY137" t="s">
        <v>407</v>
      </c>
      <c r="AZ137">
        <v>0</v>
      </c>
      <c r="BA137">
        <v>0</v>
      </c>
      <c r="BB137">
        <f>1-AZ137/BA137</f>
        <v>0</v>
      </c>
      <c r="BC137">
        <v>0</v>
      </c>
      <c r="BD137" t="s">
        <v>407</v>
      </c>
      <c r="BE137" t="s">
        <v>407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407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2.96</v>
      </c>
      <c r="CW137">
        <v>0.5</v>
      </c>
      <c r="CX137" t="s">
        <v>408</v>
      </c>
      <c r="CY137">
        <v>2</v>
      </c>
      <c r="CZ137" t="b">
        <v>1</v>
      </c>
      <c r="DA137">
        <v>1510797730.6</v>
      </c>
      <c r="DB137">
        <v>415.572096774193</v>
      </c>
      <c r="DC137">
        <v>420.020774193548</v>
      </c>
      <c r="DD137">
        <v>24.2359032258065</v>
      </c>
      <c r="DE137">
        <v>23.4482580645161</v>
      </c>
      <c r="DF137">
        <v>408.766580645161</v>
      </c>
      <c r="DG137">
        <v>23.7328064516129</v>
      </c>
      <c r="DH137">
        <v>500.086967741935</v>
      </c>
      <c r="DI137">
        <v>90.2742612903226</v>
      </c>
      <c r="DJ137">
        <v>0.0999878967741936</v>
      </c>
      <c r="DK137">
        <v>26.1691838709677</v>
      </c>
      <c r="DL137">
        <v>27.4730709677419</v>
      </c>
      <c r="DM137">
        <v>999.9</v>
      </c>
      <c r="DN137">
        <v>0</v>
      </c>
      <c r="DO137">
        <v>0</v>
      </c>
      <c r="DP137">
        <v>9995.02580645161</v>
      </c>
      <c r="DQ137">
        <v>0</v>
      </c>
      <c r="DR137">
        <v>9.98469</v>
      </c>
      <c r="DS137">
        <v>-4.44870387096774</v>
      </c>
      <c r="DT137">
        <v>425.894</v>
      </c>
      <c r="DU137">
        <v>430.106064516129</v>
      </c>
      <c r="DV137">
        <v>0.787650516129032</v>
      </c>
      <c r="DW137">
        <v>420.020774193548</v>
      </c>
      <c r="DX137">
        <v>23.4482580645161</v>
      </c>
      <c r="DY137">
        <v>2.18787806451613</v>
      </c>
      <c r="DZ137">
        <v>2.11677387096774</v>
      </c>
      <c r="EA137">
        <v>18.8738290322581</v>
      </c>
      <c r="EB137">
        <v>18.3459774193548</v>
      </c>
      <c r="EC137">
        <v>2000.01322580645</v>
      </c>
      <c r="ED137">
        <v>0.979999096774193</v>
      </c>
      <c r="EE137">
        <v>0.0200008967741936</v>
      </c>
      <c r="EF137">
        <v>0</v>
      </c>
      <c r="EG137">
        <v>2.30879032258064</v>
      </c>
      <c r="EH137">
        <v>0</v>
      </c>
      <c r="EI137">
        <v>6880.78806451613</v>
      </c>
      <c r="EJ137">
        <v>17300.264516129</v>
      </c>
      <c r="EK137">
        <v>40.3989677419355</v>
      </c>
      <c r="EL137">
        <v>40.2316129032258</v>
      </c>
      <c r="EM137">
        <v>40.0521612903226</v>
      </c>
      <c r="EN137">
        <v>38.8908387096774</v>
      </c>
      <c r="EO137">
        <v>39.5642903225806</v>
      </c>
      <c r="EP137">
        <v>1960.01322580645</v>
      </c>
      <c r="EQ137">
        <v>40</v>
      </c>
      <c r="ER137">
        <v>0</v>
      </c>
      <c r="ES137">
        <v>1680984035.1</v>
      </c>
      <c r="ET137">
        <v>0</v>
      </c>
      <c r="EU137">
        <v>2.307808</v>
      </c>
      <c r="EV137">
        <v>-0.252500010419195</v>
      </c>
      <c r="EW137">
        <v>29.7215385162105</v>
      </c>
      <c r="EX137">
        <v>6881.1288</v>
      </c>
      <c r="EY137">
        <v>15</v>
      </c>
      <c r="EZ137">
        <v>0</v>
      </c>
      <c r="FA137" t="s">
        <v>409</v>
      </c>
      <c r="FB137">
        <v>1510803016.6</v>
      </c>
      <c r="FC137">
        <v>1510803015.6</v>
      </c>
      <c r="FD137">
        <v>0</v>
      </c>
      <c r="FE137">
        <v>-0.153</v>
      </c>
      <c r="FF137">
        <v>-0.016</v>
      </c>
      <c r="FG137">
        <v>6.925</v>
      </c>
      <c r="FH137">
        <v>0.526</v>
      </c>
      <c r="FI137">
        <v>420</v>
      </c>
      <c r="FJ137">
        <v>25</v>
      </c>
      <c r="FK137">
        <v>0.25</v>
      </c>
      <c r="FL137">
        <v>0.13</v>
      </c>
      <c r="FM137">
        <v>0.783108170731707</v>
      </c>
      <c r="FN137">
        <v>0.0580522578397216</v>
      </c>
      <c r="FO137">
        <v>0.0105054558622313</v>
      </c>
      <c r="FP137">
        <v>1</v>
      </c>
      <c r="FQ137">
        <v>1</v>
      </c>
      <c r="FR137">
        <v>1</v>
      </c>
      <c r="FS137" t="s">
        <v>410</v>
      </c>
      <c r="FT137">
        <v>2.9744</v>
      </c>
      <c r="FU137">
        <v>2.75395</v>
      </c>
      <c r="FV137">
        <v>0.0897034</v>
      </c>
      <c r="FW137">
        <v>0.0917356</v>
      </c>
      <c r="FX137">
        <v>0.103824</v>
      </c>
      <c r="FY137">
        <v>0.10263</v>
      </c>
      <c r="FZ137">
        <v>35439.2</v>
      </c>
      <c r="GA137">
        <v>38589.8</v>
      </c>
      <c r="GB137">
        <v>35275.1</v>
      </c>
      <c r="GC137">
        <v>38527.1</v>
      </c>
      <c r="GD137">
        <v>44747.1</v>
      </c>
      <c r="GE137">
        <v>49882.1</v>
      </c>
      <c r="GF137">
        <v>55054.4</v>
      </c>
      <c r="GG137">
        <v>61734.7</v>
      </c>
      <c r="GH137">
        <v>2.00077</v>
      </c>
      <c r="GI137">
        <v>1.85185</v>
      </c>
      <c r="GJ137">
        <v>0.155531</v>
      </c>
      <c r="GK137">
        <v>0</v>
      </c>
      <c r="GL137">
        <v>24.9235</v>
      </c>
      <c r="GM137">
        <v>999.9</v>
      </c>
      <c r="GN137">
        <v>59.431</v>
      </c>
      <c r="GO137">
        <v>29.578</v>
      </c>
      <c r="GP137">
        <v>27.3739</v>
      </c>
      <c r="GQ137">
        <v>55.1145</v>
      </c>
      <c r="GR137">
        <v>49.0184</v>
      </c>
      <c r="GS137">
        <v>1</v>
      </c>
      <c r="GT137">
        <v>-0.121199</v>
      </c>
      <c r="GU137">
        <v>0.529997</v>
      </c>
      <c r="GV137">
        <v>20.1172</v>
      </c>
      <c r="GW137">
        <v>5.19977</v>
      </c>
      <c r="GX137">
        <v>12.004</v>
      </c>
      <c r="GY137">
        <v>4.97545</v>
      </c>
      <c r="GZ137">
        <v>3.29295</v>
      </c>
      <c r="HA137">
        <v>9999</v>
      </c>
      <c r="HB137">
        <v>999.9</v>
      </c>
      <c r="HC137">
        <v>9999</v>
      </c>
      <c r="HD137">
        <v>9999</v>
      </c>
      <c r="HE137">
        <v>1.8631</v>
      </c>
      <c r="HF137">
        <v>1.86813</v>
      </c>
      <c r="HG137">
        <v>1.86789</v>
      </c>
      <c r="HH137">
        <v>1.86902</v>
      </c>
      <c r="HI137">
        <v>1.86982</v>
      </c>
      <c r="HJ137">
        <v>1.86588</v>
      </c>
      <c r="HK137">
        <v>1.86705</v>
      </c>
      <c r="HL137">
        <v>1.86836</v>
      </c>
      <c r="HM137">
        <v>5</v>
      </c>
      <c r="HN137">
        <v>0</v>
      </c>
      <c r="HO137">
        <v>0</v>
      </c>
      <c r="HP137">
        <v>0</v>
      </c>
      <c r="HQ137" t="s">
        <v>411</v>
      </c>
      <c r="HR137" t="s">
        <v>412</v>
      </c>
      <c r="HS137" t="s">
        <v>413</v>
      </c>
      <c r="HT137" t="s">
        <v>413</v>
      </c>
      <c r="HU137" t="s">
        <v>413</v>
      </c>
      <c r="HV137" t="s">
        <v>413</v>
      </c>
      <c r="HW137">
        <v>0</v>
      </c>
      <c r="HX137">
        <v>100</v>
      </c>
      <c r="HY137">
        <v>100</v>
      </c>
      <c r="HZ137">
        <v>6.804</v>
      </c>
      <c r="IA137">
        <v>0.5026</v>
      </c>
      <c r="IB137">
        <v>4.20922237337541</v>
      </c>
      <c r="IC137">
        <v>0.00614860080401583</v>
      </c>
      <c r="ID137">
        <v>7.47005204250058e-07</v>
      </c>
      <c r="IE137">
        <v>-6.13614996760479e-10</v>
      </c>
      <c r="IF137">
        <v>0.00504884260515054</v>
      </c>
      <c r="IG137">
        <v>-0.0226463544028373</v>
      </c>
      <c r="IH137">
        <v>0.00259345603324487</v>
      </c>
      <c r="II137">
        <v>-3.18119573220187e-05</v>
      </c>
      <c r="IJ137">
        <v>-2</v>
      </c>
      <c r="IK137">
        <v>1777</v>
      </c>
      <c r="IL137">
        <v>0</v>
      </c>
      <c r="IM137">
        <v>26</v>
      </c>
      <c r="IN137">
        <v>-88</v>
      </c>
      <c r="IO137">
        <v>-88</v>
      </c>
      <c r="IP137">
        <v>1.03027</v>
      </c>
      <c r="IQ137">
        <v>2.6355</v>
      </c>
      <c r="IR137">
        <v>1.54785</v>
      </c>
      <c r="IS137">
        <v>2.30835</v>
      </c>
      <c r="IT137">
        <v>1.34644</v>
      </c>
      <c r="IU137">
        <v>2.43286</v>
      </c>
      <c r="IV137">
        <v>33.513</v>
      </c>
      <c r="IW137">
        <v>24.2188</v>
      </c>
      <c r="IX137">
        <v>18</v>
      </c>
      <c r="IY137">
        <v>502.461</v>
      </c>
      <c r="IZ137">
        <v>407.508</v>
      </c>
      <c r="JA137">
        <v>23.2532</v>
      </c>
      <c r="JB137">
        <v>25.7621</v>
      </c>
      <c r="JC137">
        <v>30.0001</v>
      </c>
      <c r="JD137">
        <v>25.7273</v>
      </c>
      <c r="JE137">
        <v>25.674</v>
      </c>
      <c r="JF137">
        <v>20.6505</v>
      </c>
      <c r="JG137">
        <v>23.2684</v>
      </c>
      <c r="JH137">
        <v>100</v>
      </c>
      <c r="JI137">
        <v>23.2753</v>
      </c>
      <c r="JJ137">
        <v>420.029</v>
      </c>
      <c r="JK137">
        <v>23.4075</v>
      </c>
      <c r="JL137">
        <v>102.19</v>
      </c>
      <c r="JM137">
        <v>102.798</v>
      </c>
    </row>
    <row r="138" spans="1:273">
      <c r="A138">
        <v>122</v>
      </c>
      <c r="B138">
        <v>1510797743.6</v>
      </c>
      <c r="C138">
        <v>2105.5</v>
      </c>
      <c r="D138" t="s">
        <v>654</v>
      </c>
      <c r="E138" t="s">
        <v>655</v>
      </c>
      <c r="F138">
        <v>5</v>
      </c>
      <c r="G138" t="s">
        <v>405</v>
      </c>
      <c r="H138" t="s">
        <v>406</v>
      </c>
      <c r="I138">
        <v>1510797735.75517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430.237253581818</v>
      </c>
      <c r="AK138">
        <v>425.859939393939</v>
      </c>
      <c r="AL138">
        <v>0.000915956182998441</v>
      </c>
      <c r="AM138">
        <v>64.0484108481649</v>
      </c>
      <c r="AN138">
        <f>(AP138 - AO138 + DI138*1E3/(8.314*(DK138+273.15)) * AR138/DH138 * AQ138) * DH138/(100*CV138) * 1000/(1000 - AP138)</f>
        <v>0</v>
      </c>
      <c r="AO138">
        <v>23.4396444327302</v>
      </c>
      <c r="AP138">
        <v>24.2233066666667</v>
      </c>
      <c r="AQ138">
        <v>-4.03096025057111e-05</v>
      </c>
      <c r="AR138">
        <v>108.117458872286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407</v>
      </c>
      <c r="AY138" t="s">
        <v>407</v>
      </c>
      <c r="AZ138">
        <v>0</v>
      </c>
      <c r="BA138">
        <v>0</v>
      </c>
      <c r="BB138">
        <f>1-AZ138/BA138</f>
        <v>0</v>
      </c>
      <c r="BC138">
        <v>0</v>
      </c>
      <c r="BD138" t="s">
        <v>407</v>
      </c>
      <c r="BE138" t="s">
        <v>407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407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2.96</v>
      </c>
      <c r="CW138">
        <v>0.5</v>
      </c>
      <c r="CX138" t="s">
        <v>408</v>
      </c>
      <c r="CY138">
        <v>2</v>
      </c>
      <c r="CZ138" t="b">
        <v>1</v>
      </c>
      <c r="DA138">
        <v>1510797735.75517</v>
      </c>
      <c r="DB138">
        <v>415.53024137931</v>
      </c>
      <c r="DC138">
        <v>420.144862068966</v>
      </c>
      <c r="DD138">
        <v>24.2289517241379</v>
      </c>
      <c r="DE138">
        <v>23.4432448275862</v>
      </c>
      <c r="DF138">
        <v>408.725068965517</v>
      </c>
      <c r="DG138">
        <v>23.7261724137931</v>
      </c>
      <c r="DH138">
        <v>500.093103448276</v>
      </c>
      <c r="DI138">
        <v>90.2749689655172</v>
      </c>
      <c r="DJ138">
        <v>0.0999839655172414</v>
      </c>
      <c r="DK138">
        <v>26.1689931034483</v>
      </c>
      <c r="DL138">
        <v>27.4655724137931</v>
      </c>
      <c r="DM138">
        <v>999.9</v>
      </c>
      <c r="DN138">
        <v>0</v>
      </c>
      <c r="DO138">
        <v>0</v>
      </c>
      <c r="DP138">
        <v>10002.0955172414</v>
      </c>
      <c r="DQ138">
        <v>0</v>
      </c>
      <c r="DR138">
        <v>9.98469</v>
      </c>
      <c r="DS138">
        <v>-4.61456137931035</v>
      </c>
      <c r="DT138">
        <v>425.848137931035</v>
      </c>
      <c r="DU138">
        <v>430.230896551724</v>
      </c>
      <c r="DV138">
        <v>0.785711137931035</v>
      </c>
      <c r="DW138">
        <v>420.144862068966</v>
      </c>
      <c r="DX138">
        <v>23.4432448275862</v>
      </c>
      <c r="DY138">
        <v>2.18726862068966</v>
      </c>
      <c r="DZ138">
        <v>2.11633793103448</v>
      </c>
      <c r="EA138">
        <v>18.8693655172414</v>
      </c>
      <c r="EB138">
        <v>18.3427</v>
      </c>
      <c r="EC138">
        <v>2000.03724137931</v>
      </c>
      <c r="ED138">
        <v>0.979998793103448</v>
      </c>
      <c r="EE138">
        <v>0.0200012206896552</v>
      </c>
      <c r="EF138">
        <v>0</v>
      </c>
      <c r="EG138">
        <v>2.33857931034483</v>
      </c>
      <c r="EH138">
        <v>0</v>
      </c>
      <c r="EI138">
        <v>6883.38275862069</v>
      </c>
      <c r="EJ138">
        <v>17300.4689655172</v>
      </c>
      <c r="EK138">
        <v>40.3467586206896</v>
      </c>
      <c r="EL138">
        <v>40.1851379310345</v>
      </c>
      <c r="EM138">
        <v>40.0083448275862</v>
      </c>
      <c r="EN138">
        <v>38.8252413793103</v>
      </c>
      <c r="EO138">
        <v>39.5169655172414</v>
      </c>
      <c r="EP138">
        <v>1960.03689655172</v>
      </c>
      <c r="EQ138">
        <v>40.0003448275862</v>
      </c>
      <c r="ER138">
        <v>0</v>
      </c>
      <c r="ES138">
        <v>1680984040.5</v>
      </c>
      <c r="ET138">
        <v>0</v>
      </c>
      <c r="EU138">
        <v>2.33297307692308</v>
      </c>
      <c r="EV138">
        <v>-0.347381202427716</v>
      </c>
      <c r="EW138">
        <v>31.6680341523268</v>
      </c>
      <c r="EX138">
        <v>6883.66192307692</v>
      </c>
      <c r="EY138">
        <v>15</v>
      </c>
      <c r="EZ138">
        <v>0</v>
      </c>
      <c r="FA138" t="s">
        <v>409</v>
      </c>
      <c r="FB138">
        <v>1510803016.6</v>
      </c>
      <c r="FC138">
        <v>1510803015.6</v>
      </c>
      <c r="FD138">
        <v>0</v>
      </c>
      <c r="FE138">
        <v>-0.153</v>
      </c>
      <c r="FF138">
        <v>-0.016</v>
      </c>
      <c r="FG138">
        <v>6.925</v>
      </c>
      <c r="FH138">
        <v>0.526</v>
      </c>
      <c r="FI138">
        <v>420</v>
      </c>
      <c r="FJ138">
        <v>25</v>
      </c>
      <c r="FK138">
        <v>0.25</v>
      </c>
      <c r="FL138">
        <v>0.13</v>
      </c>
      <c r="FM138">
        <v>0.787093925</v>
      </c>
      <c r="FN138">
        <v>-0.0220659624765507</v>
      </c>
      <c r="FO138">
        <v>0.00231988646691492</v>
      </c>
      <c r="FP138">
        <v>1</v>
      </c>
      <c r="FQ138">
        <v>1</v>
      </c>
      <c r="FR138">
        <v>1</v>
      </c>
      <c r="FS138" t="s">
        <v>410</v>
      </c>
      <c r="FT138">
        <v>2.97412</v>
      </c>
      <c r="FU138">
        <v>2.7538</v>
      </c>
      <c r="FV138">
        <v>0.0897223</v>
      </c>
      <c r="FW138">
        <v>0.0921171</v>
      </c>
      <c r="FX138">
        <v>0.103811</v>
      </c>
      <c r="FY138">
        <v>0.102615</v>
      </c>
      <c r="FZ138">
        <v>35438.7</v>
      </c>
      <c r="GA138">
        <v>38573.6</v>
      </c>
      <c r="GB138">
        <v>35275.3</v>
      </c>
      <c r="GC138">
        <v>38527.1</v>
      </c>
      <c r="GD138">
        <v>44747.9</v>
      </c>
      <c r="GE138">
        <v>49882.7</v>
      </c>
      <c r="GF138">
        <v>55054.6</v>
      </c>
      <c r="GG138">
        <v>61734.4</v>
      </c>
      <c r="GH138">
        <v>2.00055</v>
      </c>
      <c r="GI138">
        <v>1.85193</v>
      </c>
      <c r="GJ138">
        <v>0.155289</v>
      </c>
      <c r="GK138">
        <v>0</v>
      </c>
      <c r="GL138">
        <v>24.9198</v>
      </c>
      <c r="GM138">
        <v>999.9</v>
      </c>
      <c r="GN138">
        <v>59.431</v>
      </c>
      <c r="GO138">
        <v>29.578</v>
      </c>
      <c r="GP138">
        <v>27.3752</v>
      </c>
      <c r="GQ138">
        <v>54.8545</v>
      </c>
      <c r="GR138">
        <v>49.2829</v>
      </c>
      <c r="GS138">
        <v>1</v>
      </c>
      <c r="GT138">
        <v>-0.121214</v>
      </c>
      <c r="GU138">
        <v>0.48936</v>
      </c>
      <c r="GV138">
        <v>20.1172</v>
      </c>
      <c r="GW138">
        <v>5.20022</v>
      </c>
      <c r="GX138">
        <v>12.004</v>
      </c>
      <c r="GY138">
        <v>4.97555</v>
      </c>
      <c r="GZ138">
        <v>3.293</v>
      </c>
      <c r="HA138">
        <v>9999</v>
      </c>
      <c r="HB138">
        <v>999.9</v>
      </c>
      <c r="HC138">
        <v>9999</v>
      </c>
      <c r="HD138">
        <v>9999</v>
      </c>
      <c r="HE138">
        <v>1.8631</v>
      </c>
      <c r="HF138">
        <v>1.86813</v>
      </c>
      <c r="HG138">
        <v>1.86791</v>
      </c>
      <c r="HH138">
        <v>1.869</v>
      </c>
      <c r="HI138">
        <v>1.86981</v>
      </c>
      <c r="HJ138">
        <v>1.86587</v>
      </c>
      <c r="HK138">
        <v>1.86705</v>
      </c>
      <c r="HL138">
        <v>1.86838</v>
      </c>
      <c r="HM138">
        <v>5</v>
      </c>
      <c r="HN138">
        <v>0</v>
      </c>
      <c r="HO138">
        <v>0</v>
      </c>
      <c r="HP138">
        <v>0</v>
      </c>
      <c r="HQ138" t="s">
        <v>411</v>
      </c>
      <c r="HR138" t="s">
        <v>412</v>
      </c>
      <c r="HS138" t="s">
        <v>413</v>
      </c>
      <c r="HT138" t="s">
        <v>413</v>
      </c>
      <c r="HU138" t="s">
        <v>413</v>
      </c>
      <c r="HV138" t="s">
        <v>413</v>
      </c>
      <c r="HW138">
        <v>0</v>
      </c>
      <c r="HX138">
        <v>100</v>
      </c>
      <c r="HY138">
        <v>100</v>
      </c>
      <c r="HZ138">
        <v>6.805</v>
      </c>
      <c r="IA138">
        <v>0.5025</v>
      </c>
      <c r="IB138">
        <v>4.20922237337541</v>
      </c>
      <c r="IC138">
        <v>0.00614860080401583</v>
      </c>
      <c r="ID138">
        <v>7.47005204250058e-07</v>
      </c>
      <c r="IE138">
        <v>-6.13614996760479e-10</v>
      </c>
      <c r="IF138">
        <v>0.00504884260515054</v>
      </c>
      <c r="IG138">
        <v>-0.0226463544028373</v>
      </c>
      <c r="IH138">
        <v>0.00259345603324487</v>
      </c>
      <c r="II138">
        <v>-3.18119573220187e-05</v>
      </c>
      <c r="IJ138">
        <v>-2</v>
      </c>
      <c r="IK138">
        <v>1777</v>
      </c>
      <c r="IL138">
        <v>0</v>
      </c>
      <c r="IM138">
        <v>26</v>
      </c>
      <c r="IN138">
        <v>-87.9</v>
      </c>
      <c r="IO138">
        <v>-87.9</v>
      </c>
      <c r="IP138">
        <v>1.05469</v>
      </c>
      <c r="IQ138">
        <v>2.6355</v>
      </c>
      <c r="IR138">
        <v>1.54785</v>
      </c>
      <c r="IS138">
        <v>2.30835</v>
      </c>
      <c r="IT138">
        <v>1.34644</v>
      </c>
      <c r="IU138">
        <v>2.42798</v>
      </c>
      <c r="IV138">
        <v>33.513</v>
      </c>
      <c r="IW138">
        <v>24.2188</v>
      </c>
      <c r="IX138">
        <v>18</v>
      </c>
      <c r="IY138">
        <v>502.313</v>
      </c>
      <c r="IZ138">
        <v>407.55</v>
      </c>
      <c r="JA138">
        <v>23.2773</v>
      </c>
      <c r="JB138">
        <v>25.7621</v>
      </c>
      <c r="JC138">
        <v>30.0001</v>
      </c>
      <c r="JD138">
        <v>25.7273</v>
      </c>
      <c r="JE138">
        <v>25.674</v>
      </c>
      <c r="JF138">
        <v>21.1856</v>
      </c>
      <c r="JG138">
        <v>23.2684</v>
      </c>
      <c r="JH138">
        <v>100</v>
      </c>
      <c r="JI138">
        <v>23.301</v>
      </c>
      <c r="JJ138">
        <v>440.209</v>
      </c>
      <c r="JK138">
        <v>23.4045</v>
      </c>
      <c r="JL138">
        <v>102.191</v>
      </c>
      <c r="JM138">
        <v>102.797</v>
      </c>
    </row>
    <row r="139" spans="1:273">
      <c r="A139">
        <v>123</v>
      </c>
      <c r="B139">
        <v>1510797748.6</v>
      </c>
      <c r="C139">
        <v>2110.5</v>
      </c>
      <c r="D139" t="s">
        <v>656</v>
      </c>
      <c r="E139" t="s">
        <v>657</v>
      </c>
      <c r="F139">
        <v>5</v>
      </c>
      <c r="G139" t="s">
        <v>405</v>
      </c>
      <c r="H139" t="s">
        <v>406</v>
      </c>
      <c r="I139">
        <v>1510797740.83214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437.5119754674</v>
      </c>
      <c r="AK139">
        <v>429.041090909091</v>
      </c>
      <c r="AL139">
        <v>0.840673517265167</v>
      </c>
      <c r="AM139">
        <v>64.0484108481649</v>
      </c>
      <c r="AN139">
        <f>(AP139 - AO139 + DI139*1E3/(8.314*(DK139+273.15)) * AR139/DH139 * AQ139) * DH139/(100*CV139) * 1000/(1000 - AP139)</f>
        <v>0</v>
      </c>
      <c r="AO139">
        <v>23.4363928273904</v>
      </c>
      <c r="AP139">
        <v>24.2255393939394</v>
      </c>
      <c r="AQ139">
        <v>2.83705137892087e-05</v>
      </c>
      <c r="AR139">
        <v>108.117458872286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407</v>
      </c>
      <c r="AY139" t="s">
        <v>407</v>
      </c>
      <c r="AZ139">
        <v>0</v>
      </c>
      <c r="BA139">
        <v>0</v>
      </c>
      <c r="BB139">
        <f>1-AZ139/BA139</f>
        <v>0</v>
      </c>
      <c r="BC139">
        <v>0</v>
      </c>
      <c r="BD139" t="s">
        <v>407</v>
      </c>
      <c r="BE139" t="s">
        <v>407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407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2.96</v>
      </c>
      <c r="CW139">
        <v>0.5</v>
      </c>
      <c r="CX139" t="s">
        <v>408</v>
      </c>
      <c r="CY139">
        <v>2</v>
      </c>
      <c r="CZ139" t="b">
        <v>1</v>
      </c>
      <c r="DA139">
        <v>1510797740.83214</v>
      </c>
      <c r="DB139">
        <v>415.946571428571</v>
      </c>
      <c r="DC139">
        <v>422.698428571429</v>
      </c>
      <c r="DD139">
        <v>24.2261214285714</v>
      </c>
      <c r="DE139">
        <v>23.43955</v>
      </c>
      <c r="DF139">
        <v>409.138678571429</v>
      </c>
      <c r="DG139">
        <v>23.7234678571429</v>
      </c>
      <c r="DH139">
        <v>500.092964285714</v>
      </c>
      <c r="DI139">
        <v>90.2756678571428</v>
      </c>
      <c r="DJ139">
        <v>0.0999585321428571</v>
      </c>
      <c r="DK139">
        <v>26.1679821428571</v>
      </c>
      <c r="DL139">
        <v>27.4650642857143</v>
      </c>
      <c r="DM139">
        <v>999.9</v>
      </c>
      <c r="DN139">
        <v>0</v>
      </c>
      <c r="DO139">
        <v>0</v>
      </c>
      <c r="DP139">
        <v>10014.245</v>
      </c>
      <c r="DQ139">
        <v>0</v>
      </c>
      <c r="DR139">
        <v>9.98469</v>
      </c>
      <c r="DS139">
        <v>-6.75180785714286</v>
      </c>
      <c r="DT139">
        <v>426.273607142857</v>
      </c>
      <c r="DU139">
        <v>432.844107142857</v>
      </c>
      <c r="DV139">
        <v>0.7865665</v>
      </c>
      <c r="DW139">
        <v>422.698428571429</v>
      </c>
      <c r="DX139">
        <v>23.43955</v>
      </c>
      <c r="DY139">
        <v>2.18703</v>
      </c>
      <c r="DZ139">
        <v>2.11602107142857</v>
      </c>
      <c r="EA139">
        <v>18.8676178571429</v>
      </c>
      <c r="EB139">
        <v>18.3403107142857</v>
      </c>
      <c r="EC139">
        <v>2000.04607142857</v>
      </c>
      <c r="ED139">
        <v>0.979998357142857</v>
      </c>
      <c r="EE139">
        <v>0.0200016857142857</v>
      </c>
      <c r="EF139">
        <v>0</v>
      </c>
      <c r="EG139">
        <v>2.26996071428571</v>
      </c>
      <c r="EH139">
        <v>0</v>
      </c>
      <c r="EI139">
        <v>6885.74071428571</v>
      </c>
      <c r="EJ139">
        <v>17300.5428571429</v>
      </c>
      <c r="EK139">
        <v>40.3011428571428</v>
      </c>
      <c r="EL139">
        <v>40.1426428571428</v>
      </c>
      <c r="EM139">
        <v>39.96625</v>
      </c>
      <c r="EN139">
        <v>38.7653571428571</v>
      </c>
      <c r="EO139">
        <v>39.4751785714286</v>
      </c>
      <c r="EP139">
        <v>1960.04392857143</v>
      </c>
      <c r="EQ139">
        <v>40.0025</v>
      </c>
      <c r="ER139">
        <v>0</v>
      </c>
      <c r="ES139">
        <v>1680984045.3</v>
      </c>
      <c r="ET139">
        <v>0</v>
      </c>
      <c r="EU139">
        <v>2.25936153846154</v>
      </c>
      <c r="EV139">
        <v>-0.722776060293112</v>
      </c>
      <c r="EW139">
        <v>24.2454701164986</v>
      </c>
      <c r="EX139">
        <v>6885.84461538462</v>
      </c>
      <c r="EY139">
        <v>15</v>
      </c>
      <c r="EZ139">
        <v>0</v>
      </c>
      <c r="FA139" t="s">
        <v>409</v>
      </c>
      <c r="FB139">
        <v>1510803016.6</v>
      </c>
      <c r="FC139">
        <v>1510803015.6</v>
      </c>
      <c r="FD139">
        <v>0</v>
      </c>
      <c r="FE139">
        <v>-0.153</v>
      </c>
      <c r="FF139">
        <v>-0.016</v>
      </c>
      <c r="FG139">
        <v>6.925</v>
      </c>
      <c r="FH139">
        <v>0.526</v>
      </c>
      <c r="FI139">
        <v>420</v>
      </c>
      <c r="FJ139">
        <v>25</v>
      </c>
      <c r="FK139">
        <v>0.25</v>
      </c>
      <c r="FL139">
        <v>0.13</v>
      </c>
      <c r="FM139">
        <v>0.7863854</v>
      </c>
      <c r="FN139">
        <v>0.002154979362101</v>
      </c>
      <c r="FO139">
        <v>0.00158515591977572</v>
      </c>
      <c r="FP139">
        <v>1</v>
      </c>
      <c r="FQ139">
        <v>1</v>
      </c>
      <c r="FR139">
        <v>1</v>
      </c>
      <c r="FS139" t="s">
        <v>410</v>
      </c>
      <c r="FT139">
        <v>2.9742</v>
      </c>
      <c r="FU139">
        <v>2.75392</v>
      </c>
      <c r="FV139">
        <v>0.0903423</v>
      </c>
      <c r="FW139">
        <v>0.0942059</v>
      </c>
      <c r="FX139">
        <v>0.103817</v>
      </c>
      <c r="FY139">
        <v>0.102607</v>
      </c>
      <c r="FZ139">
        <v>35414.6</v>
      </c>
      <c r="GA139">
        <v>38484.9</v>
      </c>
      <c r="GB139">
        <v>35275.4</v>
      </c>
      <c r="GC139">
        <v>38527.1</v>
      </c>
      <c r="GD139">
        <v>44747.7</v>
      </c>
      <c r="GE139">
        <v>49883.5</v>
      </c>
      <c r="GF139">
        <v>55054.7</v>
      </c>
      <c r="GG139">
        <v>61734.8</v>
      </c>
      <c r="GH139">
        <v>2.00075</v>
      </c>
      <c r="GI139">
        <v>1.85168</v>
      </c>
      <c r="GJ139">
        <v>0.155978</v>
      </c>
      <c r="GK139">
        <v>0</v>
      </c>
      <c r="GL139">
        <v>24.916</v>
      </c>
      <c r="GM139">
        <v>999.9</v>
      </c>
      <c r="GN139">
        <v>59.431</v>
      </c>
      <c r="GO139">
        <v>29.557</v>
      </c>
      <c r="GP139">
        <v>27.3413</v>
      </c>
      <c r="GQ139">
        <v>55.1045</v>
      </c>
      <c r="GR139">
        <v>49.6715</v>
      </c>
      <c r="GS139">
        <v>1</v>
      </c>
      <c r="GT139">
        <v>-0.121138</v>
      </c>
      <c r="GU139">
        <v>0.468489</v>
      </c>
      <c r="GV139">
        <v>20.117</v>
      </c>
      <c r="GW139">
        <v>5.19902</v>
      </c>
      <c r="GX139">
        <v>12.004</v>
      </c>
      <c r="GY139">
        <v>4.9754</v>
      </c>
      <c r="GZ139">
        <v>3.29295</v>
      </c>
      <c r="HA139">
        <v>9999</v>
      </c>
      <c r="HB139">
        <v>999.9</v>
      </c>
      <c r="HC139">
        <v>9999</v>
      </c>
      <c r="HD139">
        <v>9999</v>
      </c>
      <c r="HE139">
        <v>1.8631</v>
      </c>
      <c r="HF139">
        <v>1.86813</v>
      </c>
      <c r="HG139">
        <v>1.86792</v>
      </c>
      <c r="HH139">
        <v>1.86902</v>
      </c>
      <c r="HI139">
        <v>1.86982</v>
      </c>
      <c r="HJ139">
        <v>1.86586</v>
      </c>
      <c r="HK139">
        <v>1.86705</v>
      </c>
      <c r="HL139">
        <v>1.86841</v>
      </c>
      <c r="HM139">
        <v>5</v>
      </c>
      <c r="HN139">
        <v>0</v>
      </c>
      <c r="HO139">
        <v>0</v>
      </c>
      <c r="HP139">
        <v>0</v>
      </c>
      <c r="HQ139" t="s">
        <v>411</v>
      </c>
      <c r="HR139" t="s">
        <v>412</v>
      </c>
      <c r="HS139" t="s">
        <v>413</v>
      </c>
      <c r="HT139" t="s">
        <v>413</v>
      </c>
      <c r="HU139" t="s">
        <v>413</v>
      </c>
      <c r="HV139" t="s">
        <v>413</v>
      </c>
      <c r="HW139">
        <v>0</v>
      </c>
      <c r="HX139">
        <v>100</v>
      </c>
      <c r="HY139">
        <v>100</v>
      </c>
      <c r="HZ139">
        <v>6.83</v>
      </c>
      <c r="IA139">
        <v>0.5027</v>
      </c>
      <c r="IB139">
        <v>4.20922237337541</v>
      </c>
      <c r="IC139">
        <v>0.00614860080401583</v>
      </c>
      <c r="ID139">
        <v>7.47005204250058e-07</v>
      </c>
      <c r="IE139">
        <v>-6.13614996760479e-10</v>
      </c>
      <c r="IF139">
        <v>0.00504884260515054</v>
      </c>
      <c r="IG139">
        <v>-0.0226463544028373</v>
      </c>
      <c r="IH139">
        <v>0.00259345603324487</v>
      </c>
      <c r="II139">
        <v>-3.18119573220187e-05</v>
      </c>
      <c r="IJ139">
        <v>-2</v>
      </c>
      <c r="IK139">
        <v>1777</v>
      </c>
      <c r="IL139">
        <v>0</v>
      </c>
      <c r="IM139">
        <v>26</v>
      </c>
      <c r="IN139">
        <v>-87.8</v>
      </c>
      <c r="IO139">
        <v>-87.8</v>
      </c>
      <c r="IP139">
        <v>1.08398</v>
      </c>
      <c r="IQ139">
        <v>2.6355</v>
      </c>
      <c r="IR139">
        <v>1.54785</v>
      </c>
      <c r="IS139">
        <v>2.30835</v>
      </c>
      <c r="IT139">
        <v>1.34644</v>
      </c>
      <c r="IU139">
        <v>2.41577</v>
      </c>
      <c r="IV139">
        <v>33.513</v>
      </c>
      <c r="IW139">
        <v>24.2188</v>
      </c>
      <c r="IX139">
        <v>18</v>
      </c>
      <c r="IY139">
        <v>502.445</v>
      </c>
      <c r="IZ139">
        <v>407.411</v>
      </c>
      <c r="JA139">
        <v>23.305</v>
      </c>
      <c r="JB139">
        <v>25.7621</v>
      </c>
      <c r="JC139">
        <v>30.0001</v>
      </c>
      <c r="JD139">
        <v>25.7273</v>
      </c>
      <c r="JE139">
        <v>25.674</v>
      </c>
      <c r="JF139">
        <v>21.7764</v>
      </c>
      <c r="JG139">
        <v>23.2684</v>
      </c>
      <c r="JH139">
        <v>100</v>
      </c>
      <c r="JI139">
        <v>23.3253</v>
      </c>
      <c r="JJ139">
        <v>453.648</v>
      </c>
      <c r="JK139">
        <v>23.4031</v>
      </c>
      <c r="JL139">
        <v>102.191</v>
      </c>
      <c r="JM139">
        <v>102.798</v>
      </c>
    </row>
    <row r="140" spans="1:273">
      <c r="A140">
        <v>124</v>
      </c>
      <c r="B140">
        <v>1510797753.6</v>
      </c>
      <c r="C140">
        <v>2115.5</v>
      </c>
      <c r="D140" t="s">
        <v>658</v>
      </c>
      <c r="E140" t="s">
        <v>659</v>
      </c>
      <c r="F140">
        <v>5</v>
      </c>
      <c r="G140" t="s">
        <v>405</v>
      </c>
      <c r="H140" t="s">
        <v>406</v>
      </c>
      <c r="I140">
        <v>1510797746.1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452.894030403605</v>
      </c>
      <c r="AK140">
        <v>438.53556969697</v>
      </c>
      <c r="AL140">
        <v>2.07335878469118</v>
      </c>
      <c r="AM140">
        <v>64.0484108481649</v>
      </c>
      <c r="AN140">
        <f>(AP140 - AO140 + DI140*1E3/(8.314*(DK140+273.15)) * AR140/DH140 * AQ140) * DH140/(100*CV140) * 1000/(1000 - AP140)</f>
        <v>0</v>
      </c>
      <c r="AO140">
        <v>23.4329984128158</v>
      </c>
      <c r="AP140">
        <v>24.2265951515151</v>
      </c>
      <c r="AQ140">
        <v>1.42976780346158e-05</v>
      </c>
      <c r="AR140">
        <v>108.117458872286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407</v>
      </c>
      <c r="AY140" t="s">
        <v>407</v>
      </c>
      <c r="AZ140">
        <v>0</v>
      </c>
      <c r="BA140">
        <v>0</v>
      </c>
      <c r="BB140">
        <f>1-AZ140/BA140</f>
        <v>0</v>
      </c>
      <c r="BC140">
        <v>0</v>
      </c>
      <c r="BD140" t="s">
        <v>407</v>
      </c>
      <c r="BE140" t="s">
        <v>407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407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2.96</v>
      </c>
      <c r="CW140">
        <v>0.5</v>
      </c>
      <c r="CX140" t="s">
        <v>408</v>
      </c>
      <c r="CY140">
        <v>2</v>
      </c>
      <c r="CZ140" t="b">
        <v>1</v>
      </c>
      <c r="DA140">
        <v>1510797746.1</v>
      </c>
      <c r="DB140">
        <v>418.717518518518</v>
      </c>
      <c r="DC140">
        <v>430.376259259259</v>
      </c>
      <c r="DD140">
        <v>24.2251259259259</v>
      </c>
      <c r="DE140">
        <v>23.4361740740741</v>
      </c>
      <c r="DF140">
        <v>411.891851851852</v>
      </c>
      <c r="DG140">
        <v>23.7225148148148</v>
      </c>
      <c r="DH140">
        <v>500.096888888889</v>
      </c>
      <c r="DI140">
        <v>90.275562962963</v>
      </c>
      <c r="DJ140">
        <v>0.0999771296296297</v>
      </c>
      <c r="DK140">
        <v>26.1659185185185</v>
      </c>
      <c r="DL140">
        <v>27.465262962963</v>
      </c>
      <c r="DM140">
        <v>999.9</v>
      </c>
      <c r="DN140">
        <v>0</v>
      </c>
      <c r="DO140">
        <v>0</v>
      </c>
      <c r="DP140">
        <v>10005.4403703704</v>
      </c>
      <c r="DQ140">
        <v>0</v>
      </c>
      <c r="DR140">
        <v>9.97687555555556</v>
      </c>
      <c r="DS140">
        <v>-11.6587366666667</v>
      </c>
      <c r="DT140">
        <v>429.112925925926</v>
      </c>
      <c r="DU140">
        <v>440.70462962963</v>
      </c>
      <c r="DV140">
        <v>0.788949</v>
      </c>
      <c r="DW140">
        <v>430.376259259259</v>
      </c>
      <c r="DX140">
        <v>23.4361740740741</v>
      </c>
      <c r="DY140">
        <v>2.18693777777778</v>
      </c>
      <c r="DZ140">
        <v>2.11571407407407</v>
      </c>
      <c r="EA140">
        <v>18.8669407407407</v>
      </c>
      <c r="EB140">
        <v>18.3379962962963</v>
      </c>
      <c r="EC140">
        <v>2000.02</v>
      </c>
      <c r="ED140">
        <v>0.979997555555555</v>
      </c>
      <c r="EE140">
        <v>0.0200025407407407</v>
      </c>
      <c r="EF140">
        <v>0</v>
      </c>
      <c r="EG140">
        <v>2.25581111111111</v>
      </c>
      <c r="EH140">
        <v>0</v>
      </c>
      <c r="EI140">
        <v>6886.96518518518</v>
      </c>
      <c r="EJ140">
        <v>17300.3074074074</v>
      </c>
      <c r="EK140">
        <v>40.2474074074074</v>
      </c>
      <c r="EL140">
        <v>40.0993333333333</v>
      </c>
      <c r="EM140">
        <v>39.9256296296296</v>
      </c>
      <c r="EN140">
        <v>38.7035185185185</v>
      </c>
      <c r="EO140">
        <v>39.4233333333333</v>
      </c>
      <c r="EP140">
        <v>1960.01481481481</v>
      </c>
      <c r="EQ140">
        <v>40.0059259259259</v>
      </c>
      <c r="ER140">
        <v>0</v>
      </c>
      <c r="ES140">
        <v>1680984050.1</v>
      </c>
      <c r="ET140">
        <v>0</v>
      </c>
      <c r="EU140">
        <v>2.23844615384615</v>
      </c>
      <c r="EV140">
        <v>-0.4767316145248</v>
      </c>
      <c r="EW140">
        <v>6.06632477417776</v>
      </c>
      <c r="EX140">
        <v>6886.94384615385</v>
      </c>
      <c r="EY140">
        <v>15</v>
      </c>
      <c r="EZ140">
        <v>0</v>
      </c>
      <c r="FA140" t="s">
        <v>409</v>
      </c>
      <c r="FB140">
        <v>1510803016.6</v>
      </c>
      <c r="FC140">
        <v>1510803015.6</v>
      </c>
      <c r="FD140">
        <v>0</v>
      </c>
      <c r="FE140">
        <v>-0.153</v>
      </c>
      <c r="FF140">
        <v>-0.016</v>
      </c>
      <c r="FG140">
        <v>6.925</v>
      </c>
      <c r="FH140">
        <v>0.526</v>
      </c>
      <c r="FI140">
        <v>420</v>
      </c>
      <c r="FJ140">
        <v>25</v>
      </c>
      <c r="FK140">
        <v>0.25</v>
      </c>
      <c r="FL140">
        <v>0.13</v>
      </c>
      <c r="FM140">
        <v>0.7880793</v>
      </c>
      <c r="FN140">
        <v>0.0299946866791722</v>
      </c>
      <c r="FO140">
        <v>0.00334203913202703</v>
      </c>
      <c r="FP140">
        <v>1</v>
      </c>
      <c r="FQ140">
        <v>1</v>
      </c>
      <c r="FR140">
        <v>1</v>
      </c>
      <c r="FS140" t="s">
        <v>410</v>
      </c>
      <c r="FT140">
        <v>2.97413</v>
      </c>
      <c r="FU140">
        <v>2.75384</v>
      </c>
      <c r="FV140">
        <v>0.091948</v>
      </c>
      <c r="FW140">
        <v>0.09666</v>
      </c>
      <c r="FX140">
        <v>0.103823</v>
      </c>
      <c r="FY140">
        <v>0.102597</v>
      </c>
      <c r="FZ140">
        <v>35351.9</v>
      </c>
      <c r="GA140">
        <v>38380.9</v>
      </c>
      <c r="GB140">
        <v>35275.1</v>
      </c>
      <c r="GC140">
        <v>38527.3</v>
      </c>
      <c r="GD140">
        <v>44747</v>
      </c>
      <c r="GE140">
        <v>49884.4</v>
      </c>
      <c r="GF140">
        <v>55054.2</v>
      </c>
      <c r="GG140">
        <v>61735.1</v>
      </c>
      <c r="GH140">
        <v>2.00075</v>
      </c>
      <c r="GI140">
        <v>1.8522</v>
      </c>
      <c r="GJ140">
        <v>0.156201</v>
      </c>
      <c r="GK140">
        <v>0</v>
      </c>
      <c r="GL140">
        <v>24.9109</v>
      </c>
      <c r="GM140">
        <v>999.9</v>
      </c>
      <c r="GN140">
        <v>59.449</v>
      </c>
      <c r="GO140">
        <v>29.578</v>
      </c>
      <c r="GP140">
        <v>27.3837</v>
      </c>
      <c r="GQ140">
        <v>55.2345</v>
      </c>
      <c r="GR140">
        <v>49.6194</v>
      </c>
      <c r="GS140">
        <v>1</v>
      </c>
      <c r="GT140">
        <v>-0.121192</v>
      </c>
      <c r="GU140">
        <v>0.454798</v>
      </c>
      <c r="GV140">
        <v>20.1171</v>
      </c>
      <c r="GW140">
        <v>5.19887</v>
      </c>
      <c r="GX140">
        <v>12.004</v>
      </c>
      <c r="GY140">
        <v>4.9752</v>
      </c>
      <c r="GZ140">
        <v>3.2929</v>
      </c>
      <c r="HA140">
        <v>9999</v>
      </c>
      <c r="HB140">
        <v>999.9</v>
      </c>
      <c r="HC140">
        <v>9999</v>
      </c>
      <c r="HD140">
        <v>9999</v>
      </c>
      <c r="HE140">
        <v>1.8631</v>
      </c>
      <c r="HF140">
        <v>1.86813</v>
      </c>
      <c r="HG140">
        <v>1.86793</v>
      </c>
      <c r="HH140">
        <v>1.86904</v>
      </c>
      <c r="HI140">
        <v>1.86981</v>
      </c>
      <c r="HJ140">
        <v>1.86587</v>
      </c>
      <c r="HK140">
        <v>1.86704</v>
      </c>
      <c r="HL140">
        <v>1.86839</v>
      </c>
      <c r="HM140">
        <v>5</v>
      </c>
      <c r="HN140">
        <v>0</v>
      </c>
      <c r="HO140">
        <v>0</v>
      </c>
      <c r="HP140">
        <v>0</v>
      </c>
      <c r="HQ140" t="s">
        <v>411</v>
      </c>
      <c r="HR140" t="s">
        <v>412</v>
      </c>
      <c r="HS140" t="s">
        <v>413</v>
      </c>
      <c r="HT140" t="s">
        <v>413</v>
      </c>
      <c r="HU140" t="s">
        <v>413</v>
      </c>
      <c r="HV140" t="s">
        <v>413</v>
      </c>
      <c r="HW140">
        <v>0</v>
      </c>
      <c r="HX140">
        <v>100</v>
      </c>
      <c r="HY140">
        <v>100</v>
      </c>
      <c r="HZ140">
        <v>6.891</v>
      </c>
      <c r="IA140">
        <v>0.5026</v>
      </c>
      <c r="IB140">
        <v>4.20922237337541</v>
      </c>
      <c r="IC140">
        <v>0.00614860080401583</v>
      </c>
      <c r="ID140">
        <v>7.47005204250058e-07</v>
      </c>
      <c r="IE140">
        <v>-6.13614996760479e-10</v>
      </c>
      <c r="IF140">
        <v>0.00504884260515054</v>
      </c>
      <c r="IG140">
        <v>-0.0226463544028373</v>
      </c>
      <c r="IH140">
        <v>0.00259345603324487</v>
      </c>
      <c r="II140">
        <v>-3.18119573220187e-05</v>
      </c>
      <c r="IJ140">
        <v>-2</v>
      </c>
      <c r="IK140">
        <v>1777</v>
      </c>
      <c r="IL140">
        <v>0</v>
      </c>
      <c r="IM140">
        <v>26</v>
      </c>
      <c r="IN140">
        <v>-87.7</v>
      </c>
      <c r="IO140">
        <v>-87.7</v>
      </c>
      <c r="IP140">
        <v>1.11816</v>
      </c>
      <c r="IQ140">
        <v>2.63184</v>
      </c>
      <c r="IR140">
        <v>1.54785</v>
      </c>
      <c r="IS140">
        <v>2.30713</v>
      </c>
      <c r="IT140">
        <v>1.34644</v>
      </c>
      <c r="IU140">
        <v>2.39136</v>
      </c>
      <c r="IV140">
        <v>33.513</v>
      </c>
      <c r="IW140">
        <v>24.2188</v>
      </c>
      <c r="IX140">
        <v>18</v>
      </c>
      <c r="IY140">
        <v>502.445</v>
      </c>
      <c r="IZ140">
        <v>407.703</v>
      </c>
      <c r="JA140">
        <v>23.3305</v>
      </c>
      <c r="JB140">
        <v>25.7621</v>
      </c>
      <c r="JC140">
        <v>30.0001</v>
      </c>
      <c r="JD140">
        <v>25.7273</v>
      </c>
      <c r="JE140">
        <v>25.674</v>
      </c>
      <c r="JF140">
        <v>22.4618</v>
      </c>
      <c r="JG140">
        <v>23.2684</v>
      </c>
      <c r="JH140">
        <v>100</v>
      </c>
      <c r="JI140">
        <v>23.3468</v>
      </c>
      <c r="JJ140">
        <v>474.02</v>
      </c>
      <c r="JK140">
        <v>23.3973</v>
      </c>
      <c r="JL140">
        <v>102.19</v>
      </c>
      <c r="JM140">
        <v>102.798</v>
      </c>
    </row>
    <row r="141" spans="1:273">
      <c r="A141">
        <v>125</v>
      </c>
      <c r="B141">
        <v>1510797758.6</v>
      </c>
      <c r="C141">
        <v>2120.5</v>
      </c>
      <c r="D141" t="s">
        <v>660</v>
      </c>
      <c r="E141" t="s">
        <v>661</v>
      </c>
      <c r="F141">
        <v>5</v>
      </c>
      <c r="G141" t="s">
        <v>405</v>
      </c>
      <c r="H141" t="s">
        <v>406</v>
      </c>
      <c r="I141">
        <v>1510797750.81429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468.973621442307</v>
      </c>
      <c r="AK141">
        <v>451.576569696969</v>
      </c>
      <c r="AL141">
        <v>2.7227304917551</v>
      </c>
      <c r="AM141">
        <v>64.0484108481649</v>
      </c>
      <c r="AN141">
        <f>(AP141 - AO141 + DI141*1E3/(8.314*(DK141+273.15)) * AR141/DH141 * AQ141) * DH141/(100*CV141) * 1000/(1000 - AP141)</f>
        <v>0</v>
      </c>
      <c r="AO141">
        <v>23.4289748612723</v>
      </c>
      <c r="AP141">
        <v>24.2295406060606</v>
      </c>
      <c r="AQ141">
        <v>2.48159247692337e-05</v>
      </c>
      <c r="AR141">
        <v>108.117458872286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407</v>
      </c>
      <c r="AY141" t="s">
        <v>407</v>
      </c>
      <c r="AZ141">
        <v>0</v>
      </c>
      <c r="BA141">
        <v>0</v>
      </c>
      <c r="BB141">
        <f>1-AZ141/BA141</f>
        <v>0</v>
      </c>
      <c r="BC141">
        <v>0</v>
      </c>
      <c r="BD141" t="s">
        <v>407</v>
      </c>
      <c r="BE141" t="s">
        <v>407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407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2.96</v>
      </c>
      <c r="CW141">
        <v>0.5</v>
      </c>
      <c r="CX141" t="s">
        <v>408</v>
      </c>
      <c r="CY141">
        <v>2</v>
      </c>
      <c r="CZ141" t="b">
        <v>1</v>
      </c>
      <c r="DA141">
        <v>1510797750.81429</v>
      </c>
      <c r="DB141">
        <v>424.954035714286</v>
      </c>
      <c r="DC141">
        <v>442.356678571429</v>
      </c>
      <c r="DD141">
        <v>24.2263928571429</v>
      </c>
      <c r="DE141">
        <v>23.4327607142857</v>
      </c>
      <c r="DF141">
        <v>418.088321428571</v>
      </c>
      <c r="DG141">
        <v>23.723725</v>
      </c>
      <c r="DH141">
        <v>500.096142857143</v>
      </c>
      <c r="DI141">
        <v>90.2755785714286</v>
      </c>
      <c r="DJ141">
        <v>0.0999294321428572</v>
      </c>
      <c r="DK141">
        <v>26.1644964285714</v>
      </c>
      <c r="DL141">
        <v>27.4668178571429</v>
      </c>
      <c r="DM141">
        <v>999.9</v>
      </c>
      <c r="DN141">
        <v>0</v>
      </c>
      <c r="DO141">
        <v>0</v>
      </c>
      <c r="DP141">
        <v>10007.4578571429</v>
      </c>
      <c r="DQ141">
        <v>0</v>
      </c>
      <c r="DR141">
        <v>9.97070285714286</v>
      </c>
      <c r="DS141">
        <v>-17.4027471428571</v>
      </c>
      <c r="DT141">
        <v>435.504678571429</v>
      </c>
      <c r="DU141">
        <v>452.970964285714</v>
      </c>
      <c r="DV141">
        <v>0.793631428571429</v>
      </c>
      <c r="DW141">
        <v>442.356678571429</v>
      </c>
      <c r="DX141">
        <v>23.4327607142857</v>
      </c>
      <c r="DY141">
        <v>2.18705285714286</v>
      </c>
      <c r="DZ141">
        <v>2.11540607142857</v>
      </c>
      <c r="EA141">
        <v>18.8677821428571</v>
      </c>
      <c r="EB141">
        <v>18.3356642857143</v>
      </c>
      <c r="EC141">
        <v>2000.02571428571</v>
      </c>
      <c r="ED141">
        <v>0.979997285714286</v>
      </c>
      <c r="EE141">
        <v>0.0200028285714286</v>
      </c>
      <c r="EF141">
        <v>0</v>
      </c>
      <c r="EG141">
        <v>2.22557857142857</v>
      </c>
      <c r="EH141">
        <v>0</v>
      </c>
      <c r="EI141">
        <v>6887.22535714286</v>
      </c>
      <c r="EJ141">
        <v>17300.35</v>
      </c>
      <c r="EK141">
        <v>40.1940357142857</v>
      </c>
      <c r="EL141">
        <v>40.0622857142857</v>
      </c>
      <c r="EM141">
        <v>39.8903571428571</v>
      </c>
      <c r="EN141">
        <v>38.6537857142857</v>
      </c>
      <c r="EO141">
        <v>39.3723928571429</v>
      </c>
      <c r="EP141">
        <v>1960.01785714286</v>
      </c>
      <c r="EQ141">
        <v>40.0085714285714</v>
      </c>
      <c r="ER141">
        <v>0</v>
      </c>
      <c r="ES141">
        <v>1680984055.5</v>
      </c>
      <c r="ET141">
        <v>0</v>
      </c>
      <c r="EU141">
        <v>2.227676</v>
      </c>
      <c r="EV141">
        <v>0.782630776009702</v>
      </c>
      <c r="EW141">
        <v>-5.68538463673339</v>
      </c>
      <c r="EX141">
        <v>6887.208</v>
      </c>
      <c r="EY141">
        <v>15</v>
      </c>
      <c r="EZ141">
        <v>0</v>
      </c>
      <c r="FA141" t="s">
        <v>409</v>
      </c>
      <c r="FB141">
        <v>1510803016.6</v>
      </c>
      <c r="FC141">
        <v>1510803015.6</v>
      </c>
      <c r="FD141">
        <v>0</v>
      </c>
      <c r="FE141">
        <v>-0.153</v>
      </c>
      <c r="FF141">
        <v>-0.016</v>
      </c>
      <c r="FG141">
        <v>6.925</v>
      </c>
      <c r="FH141">
        <v>0.526</v>
      </c>
      <c r="FI141">
        <v>420</v>
      </c>
      <c r="FJ141">
        <v>25</v>
      </c>
      <c r="FK141">
        <v>0.25</v>
      </c>
      <c r="FL141">
        <v>0.13</v>
      </c>
      <c r="FM141">
        <v>0.7914306</v>
      </c>
      <c r="FN141">
        <v>0.0565663789868671</v>
      </c>
      <c r="FO141">
        <v>0.00555075815452268</v>
      </c>
      <c r="FP141">
        <v>1</v>
      </c>
      <c r="FQ141">
        <v>1</v>
      </c>
      <c r="FR141">
        <v>1</v>
      </c>
      <c r="FS141" t="s">
        <v>410</v>
      </c>
      <c r="FT141">
        <v>2.97419</v>
      </c>
      <c r="FU141">
        <v>2.75383</v>
      </c>
      <c r="FV141">
        <v>0.0940883</v>
      </c>
      <c r="FW141">
        <v>0.0994533</v>
      </c>
      <c r="FX141">
        <v>0.103833</v>
      </c>
      <c r="FY141">
        <v>0.102589</v>
      </c>
      <c r="FZ141">
        <v>35268.6</v>
      </c>
      <c r="GA141">
        <v>38262.1</v>
      </c>
      <c r="GB141">
        <v>35275.2</v>
      </c>
      <c r="GC141">
        <v>38527.1</v>
      </c>
      <c r="GD141">
        <v>44746.8</v>
      </c>
      <c r="GE141">
        <v>49884.7</v>
      </c>
      <c r="GF141">
        <v>55054.4</v>
      </c>
      <c r="GG141">
        <v>61734.9</v>
      </c>
      <c r="GH141">
        <v>2.00055</v>
      </c>
      <c r="GI141">
        <v>1.85195</v>
      </c>
      <c r="GJ141">
        <v>0.155345</v>
      </c>
      <c r="GK141">
        <v>0</v>
      </c>
      <c r="GL141">
        <v>24.91</v>
      </c>
      <c r="GM141">
        <v>999.9</v>
      </c>
      <c r="GN141">
        <v>59.449</v>
      </c>
      <c r="GO141">
        <v>29.557</v>
      </c>
      <c r="GP141">
        <v>27.3501</v>
      </c>
      <c r="GQ141">
        <v>55.0345</v>
      </c>
      <c r="GR141">
        <v>49.371</v>
      </c>
      <c r="GS141">
        <v>1</v>
      </c>
      <c r="GT141">
        <v>-0.121159</v>
      </c>
      <c r="GU141">
        <v>0.444733</v>
      </c>
      <c r="GV141">
        <v>20.1174</v>
      </c>
      <c r="GW141">
        <v>5.19842</v>
      </c>
      <c r="GX141">
        <v>12.0041</v>
      </c>
      <c r="GY141">
        <v>4.97555</v>
      </c>
      <c r="GZ141">
        <v>3.29295</v>
      </c>
      <c r="HA141">
        <v>9999</v>
      </c>
      <c r="HB141">
        <v>999.9</v>
      </c>
      <c r="HC141">
        <v>9999</v>
      </c>
      <c r="HD141">
        <v>9999</v>
      </c>
      <c r="HE141">
        <v>1.8631</v>
      </c>
      <c r="HF141">
        <v>1.86813</v>
      </c>
      <c r="HG141">
        <v>1.86792</v>
      </c>
      <c r="HH141">
        <v>1.86902</v>
      </c>
      <c r="HI141">
        <v>1.86982</v>
      </c>
      <c r="HJ141">
        <v>1.86585</v>
      </c>
      <c r="HK141">
        <v>1.86704</v>
      </c>
      <c r="HL141">
        <v>1.86842</v>
      </c>
      <c r="HM141">
        <v>5</v>
      </c>
      <c r="HN141">
        <v>0</v>
      </c>
      <c r="HO141">
        <v>0</v>
      </c>
      <c r="HP141">
        <v>0</v>
      </c>
      <c r="HQ141" t="s">
        <v>411</v>
      </c>
      <c r="HR141" t="s">
        <v>412</v>
      </c>
      <c r="HS141" t="s">
        <v>413</v>
      </c>
      <c r="HT141" t="s">
        <v>413</v>
      </c>
      <c r="HU141" t="s">
        <v>413</v>
      </c>
      <c r="HV141" t="s">
        <v>413</v>
      </c>
      <c r="HW141">
        <v>0</v>
      </c>
      <c r="HX141">
        <v>100</v>
      </c>
      <c r="HY141">
        <v>100</v>
      </c>
      <c r="HZ141">
        <v>6.976</v>
      </c>
      <c r="IA141">
        <v>0.5028</v>
      </c>
      <c r="IB141">
        <v>4.20922237337541</v>
      </c>
      <c r="IC141">
        <v>0.00614860080401583</v>
      </c>
      <c r="ID141">
        <v>7.47005204250058e-07</v>
      </c>
      <c r="IE141">
        <v>-6.13614996760479e-10</v>
      </c>
      <c r="IF141">
        <v>0.00504884260515054</v>
      </c>
      <c r="IG141">
        <v>-0.0226463544028373</v>
      </c>
      <c r="IH141">
        <v>0.00259345603324487</v>
      </c>
      <c r="II141">
        <v>-3.18119573220187e-05</v>
      </c>
      <c r="IJ141">
        <v>-2</v>
      </c>
      <c r="IK141">
        <v>1777</v>
      </c>
      <c r="IL141">
        <v>0</v>
      </c>
      <c r="IM141">
        <v>26</v>
      </c>
      <c r="IN141">
        <v>-87.6</v>
      </c>
      <c r="IO141">
        <v>-87.6</v>
      </c>
      <c r="IP141">
        <v>1.1499</v>
      </c>
      <c r="IQ141">
        <v>2.63672</v>
      </c>
      <c r="IR141">
        <v>1.54785</v>
      </c>
      <c r="IS141">
        <v>2.30713</v>
      </c>
      <c r="IT141">
        <v>1.34644</v>
      </c>
      <c r="IU141">
        <v>2.28271</v>
      </c>
      <c r="IV141">
        <v>33.513</v>
      </c>
      <c r="IW141">
        <v>24.2188</v>
      </c>
      <c r="IX141">
        <v>18</v>
      </c>
      <c r="IY141">
        <v>502.302</v>
      </c>
      <c r="IZ141">
        <v>407.556</v>
      </c>
      <c r="JA141">
        <v>23.3528</v>
      </c>
      <c r="JB141">
        <v>25.7621</v>
      </c>
      <c r="JC141">
        <v>30.0001</v>
      </c>
      <c r="JD141">
        <v>25.726</v>
      </c>
      <c r="JE141">
        <v>25.673</v>
      </c>
      <c r="JF141">
        <v>23.0851</v>
      </c>
      <c r="JG141">
        <v>23.2684</v>
      </c>
      <c r="JH141">
        <v>100</v>
      </c>
      <c r="JI141">
        <v>23.3699</v>
      </c>
      <c r="JJ141">
        <v>487.461</v>
      </c>
      <c r="JK141">
        <v>23.3881</v>
      </c>
      <c r="JL141">
        <v>102.19</v>
      </c>
      <c r="JM141">
        <v>102.798</v>
      </c>
    </row>
    <row r="142" spans="1:273">
      <c r="A142">
        <v>126</v>
      </c>
      <c r="B142">
        <v>1510797763.6</v>
      </c>
      <c r="C142">
        <v>2125.5</v>
      </c>
      <c r="D142" t="s">
        <v>662</v>
      </c>
      <c r="E142" t="s">
        <v>663</v>
      </c>
      <c r="F142">
        <v>5</v>
      </c>
      <c r="G142" t="s">
        <v>405</v>
      </c>
      <c r="H142" t="s">
        <v>406</v>
      </c>
      <c r="I142">
        <v>1510797756.1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487.304547897436</v>
      </c>
      <c r="AK142">
        <v>467.425490909091</v>
      </c>
      <c r="AL142">
        <v>3.21727814165825</v>
      </c>
      <c r="AM142">
        <v>64.0484108481649</v>
      </c>
      <c r="AN142">
        <f>(AP142 - AO142 + DI142*1E3/(8.314*(DK142+273.15)) * AR142/DH142 * AQ142) * DH142/(100*CV142) * 1000/(1000 - AP142)</f>
        <v>0</v>
      </c>
      <c r="AO142">
        <v>23.4264444220115</v>
      </c>
      <c r="AP142">
        <v>24.2312448484848</v>
      </c>
      <c r="AQ142">
        <v>1.75233796859521e-05</v>
      </c>
      <c r="AR142">
        <v>108.117458872286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407</v>
      </c>
      <c r="AY142" t="s">
        <v>407</v>
      </c>
      <c r="AZ142">
        <v>0</v>
      </c>
      <c r="BA142">
        <v>0</v>
      </c>
      <c r="BB142">
        <f>1-AZ142/BA142</f>
        <v>0</v>
      </c>
      <c r="BC142">
        <v>0</v>
      </c>
      <c r="BD142" t="s">
        <v>407</v>
      </c>
      <c r="BE142" t="s">
        <v>407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407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2.96</v>
      </c>
      <c r="CW142">
        <v>0.5</v>
      </c>
      <c r="CX142" t="s">
        <v>408</v>
      </c>
      <c r="CY142">
        <v>2</v>
      </c>
      <c r="CZ142" t="b">
        <v>1</v>
      </c>
      <c r="DA142">
        <v>1510797756.1</v>
      </c>
      <c r="DB142">
        <v>436.277888888889</v>
      </c>
      <c r="DC142">
        <v>459.241703703704</v>
      </c>
      <c r="DD142">
        <v>24.2281259259259</v>
      </c>
      <c r="DE142">
        <v>23.4292925925926</v>
      </c>
      <c r="DF142">
        <v>429.339592592593</v>
      </c>
      <c r="DG142">
        <v>23.7253740740741</v>
      </c>
      <c r="DH142">
        <v>500.105407407407</v>
      </c>
      <c r="DI142">
        <v>90.2764222222222</v>
      </c>
      <c r="DJ142">
        <v>0.100007237037037</v>
      </c>
      <c r="DK142">
        <v>26.1642962962963</v>
      </c>
      <c r="DL142">
        <v>27.4630666666667</v>
      </c>
      <c r="DM142">
        <v>999.9</v>
      </c>
      <c r="DN142">
        <v>0</v>
      </c>
      <c r="DO142">
        <v>0</v>
      </c>
      <c r="DP142">
        <v>9991.59222222222</v>
      </c>
      <c r="DQ142">
        <v>0</v>
      </c>
      <c r="DR142">
        <v>9.96615</v>
      </c>
      <c r="DS142">
        <v>-22.9639925925926</v>
      </c>
      <c r="DT142">
        <v>447.110407407407</v>
      </c>
      <c r="DU142">
        <v>470.259481481482</v>
      </c>
      <c r="DV142">
        <v>0.798838518518519</v>
      </c>
      <c r="DW142">
        <v>459.241703703704</v>
      </c>
      <c r="DX142">
        <v>23.4292925925926</v>
      </c>
      <c r="DY142">
        <v>2.18722962962963</v>
      </c>
      <c r="DZ142">
        <v>2.11511259259259</v>
      </c>
      <c r="EA142">
        <v>18.8690740740741</v>
      </c>
      <c r="EB142">
        <v>18.3334518518519</v>
      </c>
      <c r="EC142">
        <v>2000.01851851852</v>
      </c>
      <c r="ED142">
        <v>0.979996888888889</v>
      </c>
      <c r="EE142">
        <v>0.0200032518518519</v>
      </c>
      <c r="EF142">
        <v>0</v>
      </c>
      <c r="EG142">
        <v>2.29659259259259</v>
      </c>
      <c r="EH142">
        <v>0</v>
      </c>
      <c r="EI142">
        <v>6886.55777777778</v>
      </c>
      <c r="EJ142">
        <v>17300.2962962963</v>
      </c>
      <c r="EK142">
        <v>40.1456296296296</v>
      </c>
      <c r="EL142">
        <v>40.0182962962963</v>
      </c>
      <c r="EM142">
        <v>39.8423703703704</v>
      </c>
      <c r="EN142">
        <v>38.6015555555556</v>
      </c>
      <c r="EO142">
        <v>39.3237407407407</v>
      </c>
      <c r="EP142">
        <v>1960.00888888889</v>
      </c>
      <c r="EQ142">
        <v>40.01</v>
      </c>
      <c r="ER142">
        <v>0</v>
      </c>
      <c r="ES142">
        <v>1680984060.3</v>
      </c>
      <c r="ET142">
        <v>0</v>
      </c>
      <c r="EU142">
        <v>2.313108</v>
      </c>
      <c r="EV142">
        <v>0.831599996492801</v>
      </c>
      <c r="EW142">
        <v>-7.61692308468226</v>
      </c>
      <c r="EX142">
        <v>6886.49</v>
      </c>
      <c r="EY142">
        <v>15</v>
      </c>
      <c r="EZ142">
        <v>0</v>
      </c>
      <c r="FA142" t="s">
        <v>409</v>
      </c>
      <c r="FB142">
        <v>1510803016.6</v>
      </c>
      <c r="FC142">
        <v>1510803015.6</v>
      </c>
      <c r="FD142">
        <v>0</v>
      </c>
      <c r="FE142">
        <v>-0.153</v>
      </c>
      <c r="FF142">
        <v>-0.016</v>
      </c>
      <c r="FG142">
        <v>6.925</v>
      </c>
      <c r="FH142">
        <v>0.526</v>
      </c>
      <c r="FI142">
        <v>420</v>
      </c>
      <c r="FJ142">
        <v>25</v>
      </c>
      <c r="FK142">
        <v>0.25</v>
      </c>
      <c r="FL142">
        <v>0.13</v>
      </c>
      <c r="FM142">
        <v>0.7951756</v>
      </c>
      <c r="FN142">
        <v>0.0620759549718547</v>
      </c>
      <c r="FO142">
        <v>0.00601672026855163</v>
      </c>
      <c r="FP142">
        <v>1</v>
      </c>
      <c r="FQ142">
        <v>1</v>
      </c>
      <c r="FR142">
        <v>1</v>
      </c>
      <c r="FS142" t="s">
        <v>410</v>
      </c>
      <c r="FT142">
        <v>2.97429</v>
      </c>
      <c r="FU142">
        <v>2.75375</v>
      </c>
      <c r="FV142">
        <v>0.096588</v>
      </c>
      <c r="FW142">
        <v>0.10202</v>
      </c>
      <c r="FX142">
        <v>0.103838</v>
      </c>
      <c r="FY142">
        <v>0.102581</v>
      </c>
      <c r="FZ142">
        <v>35171.4</v>
      </c>
      <c r="GA142">
        <v>38153.3</v>
      </c>
      <c r="GB142">
        <v>35275.2</v>
      </c>
      <c r="GC142">
        <v>38527.4</v>
      </c>
      <c r="GD142">
        <v>44746.5</v>
      </c>
      <c r="GE142">
        <v>49885.2</v>
      </c>
      <c r="GF142">
        <v>55054.4</v>
      </c>
      <c r="GG142">
        <v>61734.8</v>
      </c>
      <c r="GH142">
        <v>2.00058</v>
      </c>
      <c r="GI142">
        <v>1.8521</v>
      </c>
      <c r="GJ142">
        <v>0.156257</v>
      </c>
      <c r="GK142">
        <v>0</v>
      </c>
      <c r="GL142">
        <v>24.9079</v>
      </c>
      <c r="GM142">
        <v>999.9</v>
      </c>
      <c r="GN142">
        <v>59.449</v>
      </c>
      <c r="GO142">
        <v>29.557</v>
      </c>
      <c r="GP142">
        <v>27.3534</v>
      </c>
      <c r="GQ142">
        <v>55.3445</v>
      </c>
      <c r="GR142">
        <v>49.1226</v>
      </c>
      <c r="GS142">
        <v>1</v>
      </c>
      <c r="GT142">
        <v>-0.121148</v>
      </c>
      <c r="GU142">
        <v>0.412625</v>
      </c>
      <c r="GV142">
        <v>20.1171</v>
      </c>
      <c r="GW142">
        <v>5.19872</v>
      </c>
      <c r="GX142">
        <v>12.004</v>
      </c>
      <c r="GY142">
        <v>4.9752</v>
      </c>
      <c r="GZ142">
        <v>3.2929</v>
      </c>
      <c r="HA142">
        <v>9999</v>
      </c>
      <c r="HB142">
        <v>999.9</v>
      </c>
      <c r="HC142">
        <v>9999</v>
      </c>
      <c r="HD142">
        <v>9999</v>
      </c>
      <c r="HE142">
        <v>1.8631</v>
      </c>
      <c r="HF142">
        <v>1.86813</v>
      </c>
      <c r="HG142">
        <v>1.86791</v>
      </c>
      <c r="HH142">
        <v>1.869</v>
      </c>
      <c r="HI142">
        <v>1.86983</v>
      </c>
      <c r="HJ142">
        <v>1.86588</v>
      </c>
      <c r="HK142">
        <v>1.86704</v>
      </c>
      <c r="HL142">
        <v>1.86841</v>
      </c>
      <c r="HM142">
        <v>5</v>
      </c>
      <c r="HN142">
        <v>0</v>
      </c>
      <c r="HO142">
        <v>0</v>
      </c>
      <c r="HP142">
        <v>0</v>
      </c>
      <c r="HQ142" t="s">
        <v>411</v>
      </c>
      <c r="HR142" t="s">
        <v>412</v>
      </c>
      <c r="HS142" t="s">
        <v>413</v>
      </c>
      <c r="HT142" t="s">
        <v>413</v>
      </c>
      <c r="HU142" t="s">
        <v>413</v>
      </c>
      <c r="HV142" t="s">
        <v>413</v>
      </c>
      <c r="HW142">
        <v>0</v>
      </c>
      <c r="HX142">
        <v>100</v>
      </c>
      <c r="HY142">
        <v>100</v>
      </c>
      <c r="HZ142">
        <v>7.075</v>
      </c>
      <c r="IA142">
        <v>0.5029</v>
      </c>
      <c r="IB142">
        <v>4.20922237337541</v>
      </c>
      <c r="IC142">
        <v>0.00614860080401583</v>
      </c>
      <c r="ID142">
        <v>7.47005204250058e-07</v>
      </c>
      <c r="IE142">
        <v>-6.13614996760479e-10</v>
      </c>
      <c r="IF142">
        <v>0.00504884260515054</v>
      </c>
      <c r="IG142">
        <v>-0.0226463544028373</v>
      </c>
      <c r="IH142">
        <v>0.00259345603324487</v>
      </c>
      <c r="II142">
        <v>-3.18119573220187e-05</v>
      </c>
      <c r="IJ142">
        <v>-2</v>
      </c>
      <c r="IK142">
        <v>1777</v>
      </c>
      <c r="IL142">
        <v>0</v>
      </c>
      <c r="IM142">
        <v>26</v>
      </c>
      <c r="IN142">
        <v>-87.5</v>
      </c>
      <c r="IO142">
        <v>-87.5</v>
      </c>
      <c r="IP142">
        <v>1.18286</v>
      </c>
      <c r="IQ142">
        <v>2.6355</v>
      </c>
      <c r="IR142">
        <v>1.54785</v>
      </c>
      <c r="IS142">
        <v>2.30713</v>
      </c>
      <c r="IT142">
        <v>1.34644</v>
      </c>
      <c r="IU142">
        <v>2.27783</v>
      </c>
      <c r="IV142">
        <v>33.513</v>
      </c>
      <c r="IW142">
        <v>24.2188</v>
      </c>
      <c r="IX142">
        <v>18</v>
      </c>
      <c r="IY142">
        <v>502.31</v>
      </c>
      <c r="IZ142">
        <v>407.631</v>
      </c>
      <c r="JA142">
        <v>23.3764</v>
      </c>
      <c r="JB142">
        <v>25.7621</v>
      </c>
      <c r="JC142">
        <v>30.0001</v>
      </c>
      <c r="JD142">
        <v>25.7251</v>
      </c>
      <c r="JE142">
        <v>25.6719</v>
      </c>
      <c r="JF142">
        <v>23.7543</v>
      </c>
      <c r="JG142">
        <v>23.2684</v>
      </c>
      <c r="JH142">
        <v>100</v>
      </c>
      <c r="JI142">
        <v>23.4016</v>
      </c>
      <c r="JJ142">
        <v>507.587</v>
      </c>
      <c r="JK142">
        <v>23.3823</v>
      </c>
      <c r="JL142">
        <v>102.19</v>
      </c>
      <c r="JM142">
        <v>102.798</v>
      </c>
    </row>
    <row r="143" spans="1:273">
      <c r="A143">
        <v>127</v>
      </c>
      <c r="B143">
        <v>1510797768.6</v>
      </c>
      <c r="C143">
        <v>2130.5</v>
      </c>
      <c r="D143" t="s">
        <v>664</v>
      </c>
      <c r="E143" t="s">
        <v>665</v>
      </c>
      <c r="F143">
        <v>5</v>
      </c>
      <c r="G143" t="s">
        <v>405</v>
      </c>
      <c r="H143" t="s">
        <v>406</v>
      </c>
      <c r="I143">
        <v>1510797760.81429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503.820885712118</v>
      </c>
      <c r="AK143">
        <v>483.561903030303</v>
      </c>
      <c r="AL143">
        <v>3.24280651169636</v>
      </c>
      <c r="AM143">
        <v>64.0484108481649</v>
      </c>
      <c r="AN143">
        <f>(AP143 - AO143 + DI143*1E3/(8.314*(DK143+273.15)) * AR143/DH143 * AQ143) * DH143/(100*CV143) * 1000/(1000 - AP143)</f>
        <v>0</v>
      </c>
      <c r="AO143">
        <v>23.4231731910882</v>
      </c>
      <c r="AP143">
        <v>24.2320357575758</v>
      </c>
      <c r="AQ143">
        <v>7.98533396740576e-06</v>
      </c>
      <c r="AR143">
        <v>108.117458872286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407</v>
      </c>
      <c r="AY143" t="s">
        <v>407</v>
      </c>
      <c r="AZ143">
        <v>0</v>
      </c>
      <c r="BA143">
        <v>0</v>
      </c>
      <c r="BB143">
        <f>1-AZ143/BA143</f>
        <v>0</v>
      </c>
      <c r="BC143">
        <v>0</v>
      </c>
      <c r="BD143" t="s">
        <v>407</v>
      </c>
      <c r="BE143" t="s">
        <v>407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407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2.96</v>
      </c>
      <c r="CW143">
        <v>0.5</v>
      </c>
      <c r="CX143" t="s">
        <v>408</v>
      </c>
      <c r="CY143">
        <v>2</v>
      </c>
      <c r="CZ143" t="b">
        <v>1</v>
      </c>
      <c r="DA143">
        <v>1510797760.81429</v>
      </c>
      <c r="DB143">
        <v>449.38775</v>
      </c>
      <c r="DC143">
        <v>474.941785714286</v>
      </c>
      <c r="DD143">
        <v>24.2300785714286</v>
      </c>
      <c r="DE143">
        <v>23.4262642857143</v>
      </c>
      <c r="DF143">
        <v>442.365428571428</v>
      </c>
      <c r="DG143">
        <v>23.7272321428571</v>
      </c>
      <c r="DH143">
        <v>500.100285714286</v>
      </c>
      <c r="DI143">
        <v>90.2755678571429</v>
      </c>
      <c r="DJ143">
        <v>0.0999693464285714</v>
      </c>
      <c r="DK143">
        <v>26.16575</v>
      </c>
      <c r="DL143">
        <v>27.4629928571429</v>
      </c>
      <c r="DM143">
        <v>999.9</v>
      </c>
      <c r="DN143">
        <v>0</v>
      </c>
      <c r="DO143">
        <v>0</v>
      </c>
      <c r="DP143">
        <v>9997.16178571429</v>
      </c>
      <c r="DQ143">
        <v>0</v>
      </c>
      <c r="DR143">
        <v>9.96425142857143</v>
      </c>
      <c r="DS143">
        <v>-25.5541071428571</v>
      </c>
      <c r="DT143">
        <v>460.546714285714</v>
      </c>
      <c r="DU143">
        <v>486.334642857143</v>
      </c>
      <c r="DV143">
        <v>0.803810357142857</v>
      </c>
      <c r="DW143">
        <v>474.941785714286</v>
      </c>
      <c r="DX143">
        <v>23.4262642857143</v>
      </c>
      <c r="DY143">
        <v>2.18738428571429</v>
      </c>
      <c r="DZ143">
        <v>2.11481928571429</v>
      </c>
      <c r="EA143">
        <v>18.8702142857143</v>
      </c>
      <c r="EB143">
        <v>18.3312392857143</v>
      </c>
      <c r="EC143">
        <v>2000.03</v>
      </c>
      <c r="ED143">
        <v>0.979996857142857</v>
      </c>
      <c r="EE143">
        <v>0.0200032857142857</v>
      </c>
      <c r="EF143">
        <v>0</v>
      </c>
      <c r="EG143">
        <v>2.30406428571429</v>
      </c>
      <c r="EH143">
        <v>0</v>
      </c>
      <c r="EI143">
        <v>6886.21714285714</v>
      </c>
      <c r="EJ143">
        <v>17300.3892857143</v>
      </c>
      <c r="EK143">
        <v>40.1046785714286</v>
      </c>
      <c r="EL143">
        <v>39.9819285714286</v>
      </c>
      <c r="EM143">
        <v>39.8033571428571</v>
      </c>
      <c r="EN143">
        <v>38.5577857142857</v>
      </c>
      <c r="EO143">
        <v>39.2876428571429</v>
      </c>
      <c r="EP143">
        <v>1960.02</v>
      </c>
      <c r="EQ143">
        <v>40.01</v>
      </c>
      <c r="ER143">
        <v>0</v>
      </c>
      <c r="ES143">
        <v>1680984065.1</v>
      </c>
      <c r="ET143">
        <v>0</v>
      </c>
      <c r="EU143">
        <v>2.319264</v>
      </c>
      <c r="EV143">
        <v>-0.502607694491999</v>
      </c>
      <c r="EW143">
        <v>-8.2915384340058</v>
      </c>
      <c r="EX143">
        <v>6886.0504</v>
      </c>
      <c r="EY143">
        <v>15</v>
      </c>
      <c r="EZ143">
        <v>0</v>
      </c>
      <c r="FA143" t="s">
        <v>409</v>
      </c>
      <c r="FB143">
        <v>1510803016.6</v>
      </c>
      <c r="FC143">
        <v>1510803015.6</v>
      </c>
      <c r="FD143">
        <v>0</v>
      </c>
      <c r="FE143">
        <v>-0.153</v>
      </c>
      <c r="FF143">
        <v>-0.016</v>
      </c>
      <c r="FG143">
        <v>6.925</v>
      </c>
      <c r="FH143">
        <v>0.526</v>
      </c>
      <c r="FI143">
        <v>420</v>
      </c>
      <c r="FJ143">
        <v>25</v>
      </c>
      <c r="FK143">
        <v>0.25</v>
      </c>
      <c r="FL143">
        <v>0.13</v>
      </c>
      <c r="FM143">
        <v>0.800098075</v>
      </c>
      <c r="FN143">
        <v>0.0623788705440886</v>
      </c>
      <c r="FO143">
        <v>0.00604083013495455</v>
      </c>
      <c r="FP143">
        <v>1</v>
      </c>
      <c r="FQ143">
        <v>1</v>
      </c>
      <c r="FR143">
        <v>1</v>
      </c>
      <c r="FS143" t="s">
        <v>410</v>
      </c>
      <c r="FT143">
        <v>2.97422</v>
      </c>
      <c r="FU143">
        <v>2.75391</v>
      </c>
      <c r="FV143">
        <v>0.0990892</v>
      </c>
      <c r="FW143">
        <v>0.104708</v>
      </c>
      <c r="FX143">
        <v>0.103834</v>
      </c>
      <c r="FY143">
        <v>0.102562</v>
      </c>
      <c r="FZ143">
        <v>35074.4</v>
      </c>
      <c r="GA143">
        <v>38039.2</v>
      </c>
      <c r="GB143">
        <v>35275.5</v>
      </c>
      <c r="GC143">
        <v>38527.3</v>
      </c>
      <c r="GD143">
        <v>44746.7</v>
      </c>
      <c r="GE143">
        <v>49886.3</v>
      </c>
      <c r="GF143">
        <v>55054.3</v>
      </c>
      <c r="GG143">
        <v>61734.8</v>
      </c>
      <c r="GH143">
        <v>2.0005</v>
      </c>
      <c r="GI143">
        <v>1.85233</v>
      </c>
      <c r="GJ143">
        <v>0.156555</v>
      </c>
      <c r="GK143">
        <v>0</v>
      </c>
      <c r="GL143">
        <v>24.9096</v>
      </c>
      <c r="GM143">
        <v>999.9</v>
      </c>
      <c r="GN143">
        <v>59.449</v>
      </c>
      <c r="GO143">
        <v>29.557</v>
      </c>
      <c r="GP143">
        <v>27.3514</v>
      </c>
      <c r="GQ143">
        <v>54.9045</v>
      </c>
      <c r="GR143">
        <v>49.0545</v>
      </c>
      <c r="GS143">
        <v>1</v>
      </c>
      <c r="GT143">
        <v>-0.121151</v>
      </c>
      <c r="GU143">
        <v>0.38777</v>
      </c>
      <c r="GV143">
        <v>20.1175</v>
      </c>
      <c r="GW143">
        <v>5.19902</v>
      </c>
      <c r="GX143">
        <v>12.004</v>
      </c>
      <c r="GY143">
        <v>4.9753</v>
      </c>
      <c r="GZ143">
        <v>3.29298</v>
      </c>
      <c r="HA143">
        <v>9999</v>
      </c>
      <c r="HB143">
        <v>999.9</v>
      </c>
      <c r="HC143">
        <v>9999</v>
      </c>
      <c r="HD143">
        <v>9999</v>
      </c>
      <c r="HE143">
        <v>1.8631</v>
      </c>
      <c r="HF143">
        <v>1.86813</v>
      </c>
      <c r="HG143">
        <v>1.86789</v>
      </c>
      <c r="HH143">
        <v>1.86904</v>
      </c>
      <c r="HI143">
        <v>1.86983</v>
      </c>
      <c r="HJ143">
        <v>1.86584</v>
      </c>
      <c r="HK143">
        <v>1.86701</v>
      </c>
      <c r="HL143">
        <v>1.86843</v>
      </c>
      <c r="HM143">
        <v>5</v>
      </c>
      <c r="HN143">
        <v>0</v>
      </c>
      <c r="HO143">
        <v>0</v>
      </c>
      <c r="HP143">
        <v>0</v>
      </c>
      <c r="HQ143" t="s">
        <v>411</v>
      </c>
      <c r="HR143" t="s">
        <v>412</v>
      </c>
      <c r="HS143" t="s">
        <v>413</v>
      </c>
      <c r="HT143" t="s">
        <v>413</v>
      </c>
      <c r="HU143" t="s">
        <v>413</v>
      </c>
      <c r="HV143" t="s">
        <v>413</v>
      </c>
      <c r="HW143">
        <v>0</v>
      </c>
      <c r="HX143">
        <v>100</v>
      </c>
      <c r="HY143">
        <v>100</v>
      </c>
      <c r="HZ143">
        <v>7.177</v>
      </c>
      <c r="IA143">
        <v>0.5029</v>
      </c>
      <c r="IB143">
        <v>4.20922237337541</v>
      </c>
      <c r="IC143">
        <v>0.00614860080401583</v>
      </c>
      <c r="ID143">
        <v>7.47005204250058e-07</v>
      </c>
      <c r="IE143">
        <v>-6.13614996760479e-10</v>
      </c>
      <c r="IF143">
        <v>0.00504884260515054</v>
      </c>
      <c r="IG143">
        <v>-0.0226463544028373</v>
      </c>
      <c r="IH143">
        <v>0.00259345603324487</v>
      </c>
      <c r="II143">
        <v>-3.18119573220187e-05</v>
      </c>
      <c r="IJ143">
        <v>-2</v>
      </c>
      <c r="IK143">
        <v>1777</v>
      </c>
      <c r="IL143">
        <v>0</v>
      </c>
      <c r="IM143">
        <v>26</v>
      </c>
      <c r="IN143">
        <v>-87.5</v>
      </c>
      <c r="IO143">
        <v>-87.5</v>
      </c>
      <c r="IP143">
        <v>1.21338</v>
      </c>
      <c r="IQ143">
        <v>2.63184</v>
      </c>
      <c r="IR143">
        <v>1.54785</v>
      </c>
      <c r="IS143">
        <v>2.30713</v>
      </c>
      <c r="IT143">
        <v>1.34644</v>
      </c>
      <c r="IU143">
        <v>2.28638</v>
      </c>
      <c r="IV143">
        <v>33.513</v>
      </c>
      <c r="IW143">
        <v>24.2188</v>
      </c>
      <c r="IX143">
        <v>18</v>
      </c>
      <c r="IY143">
        <v>502.26</v>
      </c>
      <c r="IZ143">
        <v>407.757</v>
      </c>
      <c r="JA143">
        <v>23.4064</v>
      </c>
      <c r="JB143">
        <v>25.7621</v>
      </c>
      <c r="JC143">
        <v>30.0001</v>
      </c>
      <c r="JD143">
        <v>25.7251</v>
      </c>
      <c r="JE143">
        <v>25.6719</v>
      </c>
      <c r="JF143">
        <v>24.3565</v>
      </c>
      <c r="JG143">
        <v>23.2684</v>
      </c>
      <c r="JH143">
        <v>100</v>
      </c>
      <c r="JI143">
        <v>23.425</v>
      </c>
      <c r="JJ143">
        <v>520.977</v>
      </c>
      <c r="JK143">
        <v>23.3747</v>
      </c>
      <c r="JL143">
        <v>102.19</v>
      </c>
      <c r="JM143">
        <v>102.798</v>
      </c>
    </row>
    <row r="144" spans="1:273">
      <c r="A144">
        <v>128</v>
      </c>
      <c r="B144">
        <v>1510797773.6</v>
      </c>
      <c r="C144">
        <v>2135.5</v>
      </c>
      <c r="D144" t="s">
        <v>666</v>
      </c>
      <c r="E144" t="s">
        <v>667</v>
      </c>
      <c r="F144">
        <v>5</v>
      </c>
      <c r="G144" t="s">
        <v>405</v>
      </c>
      <c r="H144" t="s">
        <v>406</v>
      </c>
      <c r="I144">
        <v>1510797766.1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521.971228806347</v>
      </c>
      <c r="AK144">
        <v>500.657363636364</v>
      </c>
      <c r="AL144">
        <v>3.4305453553381</v>
      </c>
      <c r="AM144">
        <v>64.0484108481649</v>
      </c>
      <c r="AN144">
        <f>(AP144 - AO144 + DI144*1E3/(8.314*(DK144+273.15)) * AR144/DH144 * AQ144) * DH144/(100*CV144) * 1000/(1000 - AP144)</f>
        <v>0</v>
      </c>
      <c r="AO144">
        <v>23.4195572250213</v>
      </c>
      <c r="AP144">
        <v>24.2347357575758</v>
      </c>
      <c r="AQ144">
        <v>2.42203011258173e-05</v>
      </c>
      <c r="AR144">
        <v>108.117458872286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407</v>
      </c>
      <c r="AY144" t="s">
        <v>407</v>
      </c>
      <c r="AZ144">
        <v>0</v>
      </c>
      <c r="BA144">
        <v>0</v>
      </c>
      <c r="BB144">
        <f>1-AZ144/BA144</f>
        <v>0</v>
      </c>
      <c r="BC144">
        <v>0</v>
      </c>
      <c r="BD144" t="s">
        <v>407</v>
      </c>
      <c r="BE144" t="s">
        <v>407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407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2.96</v>
      </c>
      <c r="CW144">
        <v>0.5</v>
      </c>
      <c r="CX144" t="s">
        <v>408</v>
      </c>
      <c r="CY144">
        <v>2</v>
      </c>
      <c r="CZ144" t="b">
        <v>1</v>
      </c>
      <c r="DA144">
        <v>1510797766.1</v>
      </c>
      <c r="DB144">
        <v>465.70937037037</v>
      </c>
      <c r="DC144">
        <v>493.06</v>
      </c>
      <c r="DD144">
        <v>24.2320703703704</v>
      </c>
      <c r="DE144">
        <v>23.4229740740741</v>
      </c>
      <c r="DF144">
        <v>458.582481481482</v>
      </c>
      <c r="DG144">
        <v>23.7291407407407</v>
      </c>
      <c r="DH144">
        <v>500.09462962963</v>
      </c>
      <c r="DI144">
        <v>90.2732259259259</v>
      </c>
      <c r="DJ144">
        <v>0.100075844444444</v>
      </c>
      <c r="DK144">
        <v>26.1681</v>
      </c>
      <c r="DL144">
        <v>27.4686740740741</v>
      </c>
      <c r="DM144">
        <v>999.9</v>
      </c>
      <c r="DN144">
        <v>0</v>
      </c>
      <c r="DO144">
        <v>0</v>
      </c>
      <c r="DP144">
        <v>9992.21740740741</v>
      </c>
      <c r="DQ144">
        <v>0</v>
      </c>
      <c r="DR144">
        <v>9.95843777777778</v>
      </c>
      <c r="DS144">
        <v>-27.3507222222222</v>
      </c>
      <c r="DT144">
        <v>477.27462962963</v>
      </c>
      <c r="DU144">
        <v>504.885888888889</v>
      </c>
      <c r="DV144">
        <v>0.809093814814815</v>
      </c>
      <c r="DW144">
        <v>493.06</v>
      </c>
      <c r="DX144">
        <v>23.4229740740741</v>
      </c>
      <c r="DY144">
        <v>2.18750777777778</v>
      </c>
      <c r="DZ144">
        <v>2.11446740740741</v>
      </c>
      <c r="EA144">
        <v>18.8711148148148</v>
      </c>
      <c r="EB144">
        <v>18.3285925925926</v>
      </c>
      <c r="EC144">
        <v>2000.0162962963</v>
      </c>
      <c r="ED144">
        <v>0.979996555555556</v>
      </c>
      <c r="EE144">
        <v>0.0200036074074074</v>
      </c>
      <c r="EF144">
        <v>0</v>
      </c>
      <c r="EG144">
        <v>2.30912962962963</v>
      </c>
      <c r="EH144">
        <v>0</v>
      </c>
      <c r="EI144">
        <v>6885.56037037037</v>
      </c>
      <c r="EJ144">
        <v>17300.2777777778</v>
      </c>
      <c r="EK144">
        <v>40.059962962963</v>
      </c>
      <c r="EL144">
        <v>39.9556666666667</v>
      </c>
      <c r="EM144">
        <v>39.7543703703704</v>
      </c>
      <c r="EN144">
        <v>38.5136296296296</v>
      </c>
      <c r="EO144">
        <v>39.2450740740741</v>
      </c>
      <c r="EP144">
        <v>1960.0062962963</v>
      </c>
      <c r="EQ144">
        <v>40.01</v>
      </c>
      <c r="ER144">
        <v>0</v>
      </c>
      <c r="ES144">
        <v>1680984070.5</v>
      </c>
      <c r="ET144">
        <v>0</v>
      </c>
      <c r="EU144">
        <v>2.2985</v>
      </c>
      <c r="EV144">
        <v>-1.12096410754069</v>
      </c>
      <c r="EW144">
        <v>-4.14735040107217</v>
      </c>
      <c r="EX144">
        <v>6885.43038461539</v>
      </c>
      <c r="EY144">
        <v>15</v>
      </c>
      <c r="EZ144">
        <v>0</v>
      </c>
      <c r="FA144" t="s">
        <v>409</v>
      </c>
      <c r="FB144">
        <v>1510803016.6</v>
      </c>
      <c r="FC144">
        <v>1510803015.6</v>
      </c>
      <c r="FD144">
        <v>0</v>
      </c>
      <c r="FE144">
        <v>-0.153</v>
      </c>
      <c r="FF144">
        <v>-0.016</v>
      </c>
      <c r="FG144">
        <v>6.925</v>
      </c>
      <c r="FH144">
        <v>0.526</v>
      </c>
      <c r="FI144">
        <v>420</v>
      </c>
      <c r="FJ144">
        <v>25</v>
      </c>
      <c r="FK144">
        <v>0.25</v>
      </c>
      <c r="FL144">
        <v>0.13</v>
      </c>
      <c r="FM144">
        <v>0.806464425</v>
      </c>
      <c r="FN144">
        <v>0.0600305628517813</v>
      </c>
      <c r="FO144">
        <v>0.00580060000727296</v>
      </c>
      <c r="FP144">
        <v>1</v>
      </c>
      <c r="FQ144">
        <v>1</v>
      </c>
      <c r="FR144">
        <v>1</v>
      </c>
      <c r="FS144" t="s">
        <v>410</v>
      </c>
      <c r="FT144">
        <v>2.97432</v>
      </c>
      <c r="FU144">
        <v>2.75395</v>
      </c>
      <c r="FV144">
        <v>0.101681</v>
      </c>
      <c r="FW144">
        <v>0.107141</v>
      </c>
      <c r="FX144">
        <v>0.10384</v>
      </c>
      <c r="FY144">
        <v>0.102553</v>
      </c>
      <c r="FZ144">
        <v>34973.6</v>
      </c>
      <c r="GA144">
        <v>37935.7</v>
      </c>
      <c r="GB144">
        <v>35275.5</v>
      </c>
      <c r="GC144">
        <v>38527.2</v>
      </c>
      <c r="GD144">
        <v>44746.6</v>
      </c>
      <c r="GE144">
        <v>49886.5</v>
      </c>
      <c r="GF144">
        <v>55054.5</v>
      </c>
      <c r="GG144">
        <v>61734.3</v>
      </c>
      <c r="GH144">
        <v>2.0007</v>
      </c>
      <c r="GI144">
        <v>1.85225</v>
      </c>
      <c r="GJ144">
        <v>0.156835</v>
      </c>
      <c r="GK144">
        <v>0</v>
      </c>
      <c r="GL144">
        <v>24.9112</v>
      </c>
      <c r="GM144">
        <v>999.9</v>
      </c>
      <c r="GN144">
        <v>59.449</v>
      </c>
      <c r="GO144">
        <v>29.547</v>
      </c>
      <c r="GP144">
        <v>27.3376</v>
      </c>
      <c r="GQ144">
        <v>55.3345</v>
      </c>
      <c r="GR144">
        <v>48.9663</v>
      </c>
      <c r="GS144">
        <v>1</v>
      </c>
      <c r="GT144">
        <v>-0.121164</v>
      </c>
      <c r="GU144">
        <v>0.404534</v>
      </c>
      <c r="GV144">
        <v>20.1175</v>
      </c>
      <c r="GW144">
        <v>5.19812</v>
      </c>
      <c r="GX144">
        <v>12.004</v>
      </c>
      <c r="GY144">
        <v>4.97525</v>
      </c>
      <c r="GZ144">
        <v>3.2929</v>
      </c>
      <c r="HA144">
        <v>9999</v>
      </c>
      <c r="HB144">
        <v>999.9</v>
      </c>
      <c r="HC144">
        <v>9999</v>
      </c>
      <c r="HD144">
        <v>9999</v>
      </c>
      <c r="HE144">
        <v>1.8631</v>
      </c>
      <c r="HF144">
        <v>1.86813</v>
      </c>
      <c r="HG144">
        <v>1.86789</v>
      </c>
      <c r="HH144">
        <v>1.86902</v>
      </c>
      <c r="HI144">
        <v>1.86983</v>
      </c>
      <c r="HJ144">
        <v>1.86588</v>
      </c>
      <c r="HK144">
        <v>1.86705</v>
      </c>
      <c r="HL144">
        <v>1.86838</v>
      </c>
      <c r="HM144">
        <v>5</v>
      </c>
      <c r="HN144">
        <v>0</v>
      </c>
      <c r="HO144">
        <v>0</v>
      </c>
      <c r="HP144">
        <v>0</v>
      </c>
      <c r="HQ144" t="s">
        <v>411</v>
      </c>
      <c r="HR144" t="s">
        <v>412</v>
      </c>
      <c r="HS144" t="s">
        <v>413</v>
      </c>
      <c r="HT144" t="s">
        <v>413</v>
      </c>
      <c r="HU144" t="s">
        <v>413</v>
      </c>
      <c r="HV144" t="s">
        <v>413</v>
      </c>
      <c r="HW144">
        <v>0</v>
      </c>
      <c r="HX144">
        <v>100</v>
      </c>
      <c r="HY144">
        <v>100</v>
      </c>
      <c r="HZ144">
        <v>7.283</v>
      </c>
      <c r="IA144">
        <v>0.5031</v>
      </c>
      <c r="IB144">
        <v>4.20922237337541</v>
      </c>
      <c r="IC144">
        <v>0.00614860080401583</v>
      </c>
      <c r="ID144">
        <v>7.47005204250058e-07</v>
      </c>
      <c r="IE144">
        <v>-6.13614996760479e-10</v>
      </c>
      <c r="IF144">
        <v>0.00504884260515054</v>
      </c>
      <c r="IG144">
        <v>-0.0226463544028373</v>
      </c>
      <c r="IH144">
        <v>0.00259345603324487</v>
      </c>
      <c r="II144">
        <v>-3.18119573220187e-05</v>
      </c>
      <c r="IJ144">
        <v>-2</v>
      </c>
      <c r="IK144">
        <v>1777</v>
      </c>
      <c r="IL144">
        <v>0</v>
      </c>
      <c r="IM144">
        <v>26</v>
      </c>
      <c r="IN144">
        <v>-87.4</v>
      </c>
      <c r="IO144">
        <v>-87.4</v>
      </c>
      <c r="IP144">
        <v>1.24634</v>
      </c>
      <c r="IQ144">
        <v>2.62939</v>
      </c>
      <c r="IR144">
        <v>1.54785</v>
      </c>
      <c r="IS144">
        <v>2.30713</v>
      </c>
      <c r="IT144">
        <v>1.34644</v>
      </c>
      <c r="IU144">
        <v>2.36694</v>
      </c>
      <c r="IV144">
        <v>33.4906</v>
      </c>
      <c r="IW144">
        <v>24.2188</v>
      </c>
      <c r="IX144">
        <v>18</v>
      </c>
      <c r="IY144">
        <v>502.392</v>
      </c>
      <c r="IZ144">
        <v>407.715</v>
      </c>
      <c r="JA144">
        <v>23.4325</v>
      </c>
      <c r="JB144">
        <v>25.7621</v>
      </c>
      <c r="JC144">
        <v>30.0001</v>
      </c>
      <c r="JD144">
        <v>25.7251</v>
      </c>
      <c r="JE144">
        <v>25.6719</v>
      </c>
      <c r="JF144">
        <v>25.0201</v>
      </c>
      <c r="JG144">
        <v>23.2684</v>
      </c>
      <c r="JH144">
        <v>100</v>
      </c>
      <c r="JI144">
        <v>23.4399</v>
      </c>
      <c r="JJ144">
        <v>541.036</v>
      </c>
      <c r="JK144">
        <v>23.3671</v>
      </c>
      <c r="JL144">
        <v>102.191</v>
      </c>
      <c r="JM144">
        <v>102.797</v>
      </c>
    </row>
    <row r="145" spans="1:273">
      <c r="A145">
        <v>129</v>
      </c>
      <c r="B145">
        <v>1510797778.6</v>
      </c>
      <c r="C145">
        <v>2140.5</v>
      </c>
      <c r="D145" t="s">
        <v>668</v>
      </c>
      <c r="E145" t="s">
        <v>669</v>
      </c>
      <c r="F145">
        <v>5</v>
      </c>
      <c r="G145" t="s">
        <v>405</v>
      </c>
      <c r="H145" t="s">
        <v>406</v>
      </c>
      <c r="I145">
        <v>1510797770.81429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538.126291143639</v>
      </c>
      <c r="AK145">
        <v>517.164472727273</v>
      </c>
      <c r="AL145">
        <v>3.30277625543845</v>
      </c>
      <c r="AM145">
        <v>64.0484108481649</v>
      </c>
      <c r="AN145">
        <f>(AP145 - AO145 + DI145*1E3/(8.314*(DK145+273.15)) * AR145/DH145 * AQ145) * DH145/(100*CV145) * 1000/(1000 - AP145)</f>
        <v>0</v>
      </c>
      <c r="AO145">
        <v>23.4164571499454</v>
      </c>
      <c r="AP145">
        <v>24.2354987878788</v>
      </c>
      <c r="AQ145">
        <v>7.22963702828997e-06</v>
      </c>
      <c r="AR145">
        <v>108.117458872286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407</v>
      </c>
      <c r="AY145" t="s">
        <v>407</v>
      </c>
      <c r="AZ145">
        <v>0</v>
      </c>
      <c r="BA145">
        <v>0</v>
      </c>
      <c r="BB145">
        <f>1-AZ145/BA145</f>
        <v>0</v>
      </c>
      <c r="BC145">
        <v>0</v>
      </c>
      <c r="BD145" t="s">
        <v>407</v>
      </c>
      <c r="BE145" t="s">
        <v>407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407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2.96</v>
      </c>
      <c r="CW145">
        <v>0.5</v>
      </c>
      <c r="CX145" t="s">
        <v>408</v>
      </c>
      <c r="CY145">
        <v>2</v>
      </c>
      <c r="CZ145" t="b">
        <v>1</v>
      </c>
      <c r="DA145">
        <v>1510797770.81429</v>
      </c>
      <c r="DB145">
        <v>480.91275</v>
      </c>
      <c r="DC145">
        <v>508.7405</v>
      </c>
      <c r="DD145">
        <v>24.2336857142857</v>
      </c>
      <c r="DE145">
        <v>23.4198535714286</v>
      </c>
      <c r="DF145">
        <v>473.688464285714</v>
      </c>
      <c r="DG145">
        <v>23.7306964285714</v>
      </c>
      <c r="DH145">
        <v>500.0905</v>
      </c>
      <c r="DI145">
        <v>90.2722357142857</v>
      </c>
      <c r="DJ145">
        <v>0.0999782857142857</v>
      </c>
      <c r="DK145">
        <v>26.1710214285714</v>
      </c>
      <c r="DL145">
        <v>27.4743857142857</v>
      </c>
      <c r="DM145">
        <v>999.9</v>
      </c>
      <c r="DN145">
        <v>0</v>
      </c>
      <c r="DO145">
        <v>0</v>
      </c>
      <c r="DP145">
        <v>10002.6814285714</v>
      </c>
      <c r="DQ145">
        <v>0</v>
      </c>
      <c r="DR145">
        <v>9.94435357142857</v>
      </c>
      <c r="DS145">
        <v>-27.827775</v>
      </c>
      <c r="DT145">
        <v>492.856392857143</v>
      </c>
      <c r="DU145">
        <v>520.940785714286</v>
      </c>
      <c r="DV145">
        <v>0.813830678571429</v>
      </c>
      <c r="DW145">
        <v>508.7405</v>
      </c>
      <c r="DX145">
        <v>23.4198535714286</v>
      </c>
      <c r="DY145">
        <v>2.18762964285714</v>
      </c>
      <c r="DZ145">
        <v>2.1141625</v>
      </c>
      <c r="EA145">
        <v>18.8720142857143</v>
      </c>
      <c r="EB145">
        <v>18.3263</v>
      </c>
      <c r="EC145">
        <v>2000.00678571429</v>
      </c>
      <c r="ED145">
        <v>0.979996321428572</v>
      </c>
      <c r="EE145">
        <v>0.0200038571428571</v>
      </c>
      <c r="EF145">
        <v>0</v>
      </c>
      <c r="EG145">
        <v>2.23190714285714</v>
      </c>
      <c r="EH145">
        <v>0</v>
      </c>
      <c r="EI145">
        <v>6885.08178571429</v>
      </c>
      <c r="EJ145">
        <v>17300.1857142857</v>
      </c>
      <c r="EK145">
        <v>40.0198571428571</v>
      </c>
      <c r="EL145">
        <v>39.92375</v>
      </c>
      <c r="EM145">
        <v>39.7184642857143</v>
      </c>
      <c r="EN145">
        <v>38.4751785714286</v>
      </c>
      <c r="EO145">
        <v>39.2095</v>
      </c>
      <c r="EP145">
        <v>1959.99678571429</v>
      </c>
      <c r="EQ145">
        <v>40.01</v>
      </c>
      <c r="ER145">
        <v>0</v>
      </c>
      <c r="ES145">
        <v>1680984075.3</v>
      </c>
      <c r="ET145">
        <v>0</v>
      </c>
      <c r="EU145">
        <v>2.24526538461538</v>
      </c>
      <c r="EV145">
        <v>-0.24754530276884</v>
      </c>
      <c r="EW145">
        <v>-8.59999999209877</v>
      </c>
      <c r="EX145">
        <v>6884.92961538461</v>
      </c>
      <c r="EY145">
        <v>15</v>
      </c>
      <c r="EZ145">
        <v>0</v>
      </c>
      <c r="FA145" t="s">
        <v>409</v>
      </c>
      <c r="FB145">
        <v>1510803016.6</v>
      </c>
      <c r="FC145">
        <v>1510803015.6</v>
      </c>
      <c r="FD145">
        <v>0</v>
      </c>
      <c r="FE145">
        <v>-0.153</v>
      </c>
      <c r="FF145">
        <v>-0.016</v>
      </c>
      <c r="FG145">
        <v>6.925</v>
      </c>
      <c r="FH145">
        <v>0.526</v>
      </c>
      <c r="FI145">
        <v>420</v>
      </c>
      <c r="FJ145">
        <v>25</v>
      </c>
      <c r="FK145">
        <v>0.25</v>
      </c>
      <c r="FL145">
        <v>0.13</v>
      </c>
      <c r="FM145">
        <v>0.811363825</v>
      </c>
      <c r="FN145">
        <v>0.060855500938085</v>
      </c>
      <c r="FO145">
        <v>0.00587328567706144</v>
      </c>
      <c r="FP145">
        <v>1</v>
      </c>
      <c r="FQ145">
        <v>1</v>
      </c>
      <c r="FR145">
        <v>1</v>
      </c>
      <c r="FS145" t="s">
        <v>410</v>
      </c>
      <c r="FT145">
        <v>2.97426</v>
      </c>
      <c r="FU145">
        <v>2.75399</v>
      </c>
      <c r="FV145">
        <v>0.104165</v>
      </c>
      <c r="FW145">
        <v>0.109717</v>
      </c>
      <c r="FX145">
        <v>0.103847</v>
      </c>
      <c r="FY145">
        <v>0.10255</v>
      </c>
      <c r="FZ145">
        <v>34876.8</v>
      </c>
      <c r="GA145">
        <v>37826.3</v>
      </c>
      <c r="GB145">
        <v>35275.4</v>
      </c>
      <c r="GC145">
        <v>38527.1</v>
      </c>
      <c r="GD145">
        <v>44746.2</v>
      </c>
      <c r="GE145">
        <v>49886.9</v>
      </c>
      <c r="GF145">
        <v>55054.4</v>
      </c>
      <c r="GG145">
        <v>61734.6</v>
      </c>
      <c r="GH145">
        <v>2.00058</v>
      </c>
      <c r="GI145">
        <v>1.85203</v>
      </c>
      <c r="GJ145">
        <v>0.155624</v>
      </c>
      <c r="GK145">
        <v>0</v>
      </c>
      <c r="GL145">
        <v>24.9121</v>
      </c>
      <c r="GM145">
        <v>999.9</v>
      </c>
      <c r="GN145">
        <v>59.449</v>
      </c>
      <c r="GO145">
        <v>29.547</v>
      </c>
      <c r="GP145">
        <v>27.3346</v>
      </c>
      <c r="GQ145">
        <v>55.2545</v>
      </c>
      <c r="GR145">
        <v>49.0425</v>
      </c>
      <c r="GS145">
        <v>1</v>
      </c>
      <c r="GT145">
        <v>-0.121156</v>
      </c>
      <c r="GU145">
        <v>0.414365</v>
      </c>
      <c r="GV145">
        <v>20.1174</v>
      </c>
      <c r="GW145">
        <v>5.19812</v>
      </c>
      <c r="GX145">
        <v>12.004</v>
      </c>
      <c r="GY145">
        <v>4.9753</v>
      </c>
      <c r="GZ145">
        <v>3.29293</v>
      </c>
      <c r="HA145">
        <v>9999</v>
      </c>
      <c r="HB145">
        <v>999.9</v>
      </c>
      <c r="HC145">
        <v>9999</v>
      </c>
      <c r="HD145">
        <v>9999</v>
      </c>
      <c r="HE145">
        <v>1.8631</v>
      </c>
      <c r="HF145">
        <v>1.86813</v>
      </c>
      <c r="HG145">
        <v>1.86788</v>
      </c>
      <c r="HH145">
        <v>1.86898</v>
      </c>
      <c r="HI145">
        <v>1.86984</v>
      </c>
      <c r="HJ145">
        <v>1.86585</v>
      </c>
      <c r="HK145">
        <v>1.86702</v>
      </c>
      <c r="HL145">
        <v>1.8684</v>
      </c>
      <c r="HM145">
        <v>5</v>
      </c>
      <c r="HN145">
        <v>0</v>
      </c>
      <c r="HO145">
        <v>0</v>
      </c>
      <c r="HP145">
        <v>0</v>
      </c>
      <c r="HQ145" t="s">
        <v>411</v>
      </c>
      <c r="HR145" t="s">
        <v>412</v>
      </c>
      <c r="HS145" t="s">
        <v>413</v>
      </c>
      <c r="HT145" t="s">
        <v>413</v>
      </c>
      <c r="HU145" t="s">
        <v>413</v>
      </c>
      <c r="HV145" t="s">
        <v>413</v>
      </c>
      <c r="HW145">
        <v>0</v>
      </c>
      <c r="HX145">
        <v>100</v>
      </c>
      <c r="HY145">
        <v>100</v>
      </c>
      <c r="HZ145">
        <v>7.387</v>
      </c>
      <c r="IA145">
        <v>0.503</v>
      </c>
      <c r="IB145">
        <v>4.20922237337541</v>
      </c>
      <c r="IC145">
        <v>0.00614860080401583</v>
      </c>
      <c r="ID145">
        <v>7.47005204250058e-07</v>
      </c>
      <c r="IE145">
        <v>-6.13614996760479e-10</v>
      </c>
      <c r="IF145">
        <v>0.00504884260515054</v>
      </c>
      <c r="IG145">
        <v>-0.0226463544028373</v>
      </c>
      <c r="IH145">
        <v>0.00259345603324487</v>
      </c>
      <c r="II145">
        <v>-3.18119573220187e-05</v>
      </c>
      <c r="IJ145">
        <v>-2</v>
      </c>
      <c r="IK145">
        <v>1777</v>
      </c>
      <c r="IL145">
        <v>0</v>
      </c>
      <c r="IM145">
        <v>26</v>
      </c>
      <c r="IN145">
        <v>-87.3</v>
      </c>
      <c r="IO145">
        <v>-87.3</v>
      </c>
      <c r="IP145">
        <v>1.27686</v>
      </c>
      <c r="IQ145">
        <v>2.62329</v>
      </c>
      <c r="IR145">
        <v>1.54785</v>
      </c>
      <c r="IS145">
        <v>2.30713</v>
      </c>
      <c r="IT145">
        <v>1.34644</v>
      </c>
      <c r="IU145">
        <v>2.40479</v>
      </c>
      <c r="IV145">
        <v>33.513</v>
      </c>
      <c r="IW145">
        <v>24.2188</v>
      </c>
      <c r="IX145">
        <v>18</v>
      </c>
      <c r="IY145">
        <v>502.315</v>
      </c>
      <c r="IZ145">
        <v>407.59</v>
      </c>
      <c r="JA145">
        <v>23.4474</v>
      </c>
      <c r="JB145">
        <v>25.7621</v>
      </c>
      <c r="JC145">
        <v>30.0001</v>
      </c>
      <c r="JD145">
        <v>25.7257</v>
      </c>
      <c r="JE145">
        <v>25.6719</v>
      </c>
      <c r="JF145">
        <v>25.6238</v>
      </c>
      <c r="JG145">
        <v>23.2684</v>
      </c>
      <c r="JH145">
        <v>100</v>
      </c>
      <c r="JI145">
        <v>23.4554</v>
      </c>
      <c r="JJ145">
        <v>554.41</v>
      </c>
      <c r="JK145">
        <v>23.3632</v>
      </c>
      <c r="JL145">
        <v>102.19</v>
      </c>
      <c r="JM145">
        <v>102.798</v>
      </c>
    </row>
    <row r="146" spans="1:273">
      <c r="A146">
        <v>130</v>
      </c>
      <c r="B146">
        <v>1510797783.6</v>
      </c>
      <c r="C146">
        <v>2145.5</v>
      </c>
      <c r="D146" t="s">
        <v>670</v>
      </c>
      <c r="E146" t="s">
        <v>671</v>
      </c>
      <c r="F146">
        <v>5</v>
      </c>
      <c r="G146" t="s">
        <v>405</v>
      </c>
      <c r="H146" t="s">
        <v>406</v>
      </c>
      <c r="I146">
        <v>1510797776.1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556.275425700862</v>
      </c>
      <c r="AK146">
        <v>534.418012121212</v>
      </c>
      <c r="AL146">
        <v>3.46213928486515</v>
      </c>
      <c r="AM146">
        <v>64.0484108481649</v>
      </c>
      <c r="AN146">
        <f>(AP146 - AO146 + DI146*1E3/(8.314*(DK146+273.15)) * AR146/DH146 * AQ146) * DH146/(100*CV146) * 1000/(1000 - AP146)</f>
        <v>0</v>
      </c>
      <c r="AO146">
        <v>23.412626332754</v>
      </c>
      <c r="AP146">
        <v>24.2352860606061</v>
      </c>
      <c r="AQ146">
        <v>-4.93481067375358e-06</v>
      </c>
      <c r="AR146">
        <v>108.117458872286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407</v>
      </c>
      <c r="AY146" t="s">
        <v>407</v>
      </c>
      <c r="AZ146">
        <v>0</v>
      </c>
      <c r="BA146">
        <v>0</v>
      </c>
      <c r="BB146">
        <f>1-AZ146/BA146</f>
        <v>0</v>
      </c>
      <c r="BC146">
        <v>0</v>
      </c>
      <c r="BD146" t="s">
        <v>407</v>
      </c>
      <c r="BE146" t="s">
        <v>407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407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2.96</v>
      </c>
      <c r="CW146">
        <v>0.5</v>
      </c>
      <c r="CX146" t="s">
        <v>408</v>
      </c>
      <c r="CY146">
        <v>2</v>
      </c>
      <c r="CZ146" t="b">
        <v>1</v>
      </c>
      <c r="DA146">
        <v>1510797776.1</v>
      </c>
      <c r="DB146">
        <v>498.234296296296</v>
      </c>
      <c r="DC146">
        <v>526.685259259259</v>
      </c>
      <c r="DD146">
        <v>24.2346703703704</v>
      </c>
      <c r="DE146">
        <v>23.4160777777778</v>
      </c>
      <c r="DF146">
        <v>490.899259259259</v>
      </c>
      <c r="DG146">
        <v>23.7316481481481</v>
      </c>
      <c r="DH146">
        <v>500.091037037037</v>
      </c>
      <c r="DI146">
        <v>90.2734333333333</v>
      </c>
      <c r="DJ146">
        <v>0.100021685185185</v>
      </c>
      <c r="DK146">
        <v>26.1748814814815</v>
      </c>
      <c r="DL146">
        <v>27.4738407407407</v>
      </c>
      <c r="DM146">
        <v>999.9</v>
      </c>
      <c r="DN146">
        <v>0</v>
      </c>
      <c r="DO146">
        <v>0</v>
      </c>
      <c r="DP146">
        <v>10005.0048148148</v>
      </c>
      <c r="DQ146">
        <v>0</v>
      </c>
      <c r="DR146">
        <v>9.93555592592593</v>
      </c>
      <c r="DS146">
        <v>-28.450962962963</v>
      </c>
      <c r="DT146">
        <v>510.608703703704</v>
      </c>
      <c r="DU146">
        <v>539.313814814815</v>
      </c>
      <c r="DV146">
        <v>0.818597777777778</v>
      </c>
      <c r="DW146">
        <v>526.685259259259</v>
      </c>
      <c r="DX146">
        <v>23.4160777777778</v>
      </c>
      <c r="DY146">
        <v>2.18774851851852</v>
      </c>
      <c r="DZ146">
        <v>2.11384925925926</v>
      </c>
      <c r="EA146">
        <v>18.8728777777778</v>
      </c>
      <c r="EB146">
        <v>18.3239444444444</v>
      </c>
      <c r="EC146">
        <v>2000.01592592593</v>
      </c>
      <c r="ED146">
        <v>0.979996111111111</v>
      </c>
      <c r="EE146">
        <v>0.0200040814814815</v>
      </c>
      <c r="EF146">
        <v>0</v>
      </c>
      <c r="EG146">
        <v>2.28523333333333</v>
      </c>
      <c r="EH146">
        <v>0</v>
      </c>
      <c r="EI146">
        <v>6884.00555555555</v>
      </c>
      <c r="EJ146">
        <v>17300.2703703704</v>
      </c>
      <c r="EK146">
        <v>39.9766296296296</v>
      </c>
      <c r="EL146">
        <v>39.9002592592593</v>
      </c>
      <c r="EM146">
        <v>39.6733333333333</v>
      </c>
      <c r="EN146">
        <v>38.4394814814815</v>
      </c>
      <c r="EO146">
        <v>39.1663333333333</v>
      </c>
      <c r="EP146">
        <v>1960.00592592593</v>
      </c>
      <c r="EQ146">
        <v>40.01</v>
      </c>
      <c r="ER146">
        <v>0</v>
      </c>
      <c r="ES146">
        <v>1680984080.1</v>
      </c>
      <c r="ET146">
        <v>0</v>
      </c>
      <c r="EU146">
        <v>2.28710769230769</v>
      </c>
      <c r="EV146">
        <v>0.723610261953055</v>
      </c>
      <c r="EW146">
        <v>-13.9425640991489</v>
      </c>
      <c r="EX146">
        <v>6883.97384615385</v>
      </c>
      <c r="EY146">
        <v>15</v>
      </c>
      <c r="EZ146">
        <v>0</v>
      </c>
      <c r="FA146" t="s">
        <v>409</v>
      </c>
      <c r="FB146">
        <v>1510803016.6</v>
      </c>
      <c r="FC146">
        <v>1510803015.6</v>
      </c>
      <c r="FD146">
        <v>0</v>
      </c>
      <c r="FE146">
        <v>-0.153</v>
      </c>
      <c r="FF146">
        <v>-0.016</v>
      </c>
      <c r="FG146">
        <v>6.925</v>
      </c>
      <c r="FH146">
        <v>0.526</v>
      </c>
      <c r="FI146">
        <v>420</v>
      </c>
      <c r="FJ146">
        <v>25</v>
      </c>
      <c r="FK146">
        <v>0.25</v>
      </c>
      <c r="FL146">
        <v>0.13</v>
      </c>
      <c r="FM146">
        <v>0.815883325</v>
      </c>
      <c r="FN146">
        <v>0.0541224652908041</v>
      </c>
      <c r="FO146">
        <v>0.00527093965241255</v>
      </c>
      <c r="FP146">
        <v>1</v>
      </c>
      <c r="FQ146">
        <v>1</v>
      </c>
      <c r="FR146">
        <v>1</v>
      </c>
      <c r="FS146" t="s">
        <v>410</v>
      </c>
      <c r="FT146">
        <v>2.9742</v>
      </c>
      <c r="FU146">
        <v>2.75392</v>
      </c>
      <c r="FV146">
        <v>0.106702</v>
      </c>
      <c r="FW146">
        <v>0.112123</v>
      </c>
      <c r="FX146">
        <v>0.103848</v>
      </c>
      <c r="FY146">
        <v>0.102539</v>
      </c>
      <c r="FZ146">
        <v>34778.2</v>
      </c>
      <c r="GA146">
        <v>37724.3</v>
      </c>
      <c r="GB146">
        <v>35275.5</v>
      </c>
      <c r="GC146">
        <v>38527.3</v>
      </c>
      <c r="GD146">
        <v>44746.4</v>
      </c>
      <c r="GE146">
        <v>49887.7</v>
      </c>
      <c r="GF146">
        <v>55054.6</v>
      </c>
      <c r="GG146">
        <v>61734.6</v>
      </c>
      <c r="GH146">
        <v>2.00063</v>
      </c>
      <c r="GI146">
        <v>1.85238</v>
      </c>
      <c r="GJ146">
        <v>0.156164</v>
      </c>
      <c r="GK146">
        <v>0</v>
      </c>
      <c r="GL146">
        <v>24.9142</v>
      </c>
      <c r="GM146">
        <v>999.9</v>
      </c>
      <c r="GN146">
        <v>59.474</v>
      </c>
      <c r="GO146">
        <v>29.557</v>
      </c>
      <c r="GP146">
        <v>27.3611</v>
      </c>
      <c r="GQ146">
        <v>55.5345</v>
      </c>
      <c r="GR146">
        <v>49.1466</v>
      </c>
      <c r="GS146">
        <v>1</v>
      </c>
      <c r="GT146">
        <v>-0.121057</v>
      </c>
      <c r="GU146">
        <v>0.397454</v>
      </c>
      <c r="GV146">
        <v>20.1173</v>
      </c>
      <c r="GW146">
        <v>5.19842</v>
      </c>
      <c r="GX146">
        <v>12.004</v>
      </c>
      <c r="GY146">
        <v>4.97505</v>
      </c>
      <c r="GZ146">
        <v>3.29298</v>
      </c>
      <c r="HA146">
        <v>9999</v>
      </c>
      <c r="HB146">
        <v>999.9</v>
      </c>
      <c r="HC146">
        <v>9999</v>
      </c>
      <c r="HD146">
        <v>9999</v>
      </c>
      <c r="HE146">
        <v>1.8631</v>
      </c>
      <c r="HF146">
        <v>1.86813</v>
      </c>
      <c r="HG146">
        <v>1.8679</v>
      </c>
      <c r="HH146">
        <v>1.86899</v>
      </c>
      <c r="HI146">
        <v>1.86983</v>
      </c>
      <c r="HJ146">
        <v>1.86584</v>
      </c>
      <c r="HK146">
        <v>1.86702</v>
      </c>
      <c r="HL146">
        <v>1.86838</v>
      </c>
      <c r="HM146">
        <v>5</v>
      </c>
      <c r="HN146">
        <v>0</v>
      </c>
      <c r="HO146">
        <v>0</v>
      </c>
      <c r="HP146">
        <v>0</v>
      </c>
      <c r="HQ146" t="s">
        <v>411</v>
      </c>
      <c r="HR146" t="s">
        <v>412</v>
      </c>
      <c r="HS146" t="s">
        <v>413</v>
      </c>
      <c r="HT146" t="s">
        <v>413</v>
      </c>
      <c r="HU146" t="s">
        <v>413</v>
      </c>
      <c r="HV146" t="s">
        <v>413</v>
      </c>
      <c r="HW146">
        <v>0</v>
      </c>
      <c r="HX146">
        <v>100</v>
      </c>
      <c r="HY146">
        <v>100</v>
      </c>
      <c r="HZ146">
        <v>7.494</v>
      </c>
      <c r="IA146">
        <v>0.5031</v>
      </c>
      <c r="IB146">
        <v>4.20922237337541</v>
      </c>
      <c r="IC146">
        <v>0.00614860080401583</v>
      </c>
      <c r="ID146">
        <v>7.47005204250058e-07</v>
      </c>
      <c r="IE146">
        <v>-6.13614996760479e-10</v>
      </c>
      <c r="IF146">
        <v>0.00504884260515054</v>
      </c>
      <c r="IG146">
        <v>-0.0226463544028373</v>
      </c>
      <c r="IH146">
        <v>0.00259345603324487</v>
      </c>
      <c r="II146">
        <v>-3.18119573220187e-05</v>
      </c>
      <c r="IJ146">
        <v>-2</v>
      </c>
      <c r="IK146">
        <v>1777</v>
      </c>
      <c r="IL146">
        <v>0</v>
      </c>
      <c r="IM146">
        <v>26</v>
      </c>
      <c r="IN146">
        <v>-87.2</v>
      </c>
      <c r="IO146">
        <v>-87.2</v>
      </c>
      <c r="IP146">
        <v>1.30859</v>
      </c>
      <c r="IQ146">
        <v>2.62329</v>
      </c>
      <c r="IR146">
        <v>1.54785</v>
      </c>
      <c r="IS146">
        <v>2.30713</v>
      </c>
      <c r="IT146">
        <v>1.34644</v>
      </c>
      <c r="IU146">
        <v>2.44019</v>
      </c>
      <c r="IV146">
        <v>33.4906</v>
      </c>
      <c r="IW146">
        <v>24.2188</v>
      </c>
      <c r="IX146">
        <v>18</v>
      </c>
      <c r="IY146">
        <v>502.342</v>
      </c>
      <c r="IZ146">
        <v>407.788</v>
      </c>
      <c r="JA146">
        <v>23.4627</v>
      </c>
      <c r="JB146">
        <v>25.7621</v>
      </c>
      <c r="JC146">
        <v>30.0002</v>
      </c>
      <c r="JD146">
        <v>25.7251</v>
      </c>
      <c r="JE146">
        <v>25.6724</v>
      </c>
      <c r="JF146">
        <v>26.2793</v>
      </c>
      <c r="JG146">
        <v>23.2684</v>
      </c>
      <c r="JH146">
        <v>100</v>
      </c>
      <c r="JI146">
        <v>23.4811</v>
      </c>
      <c r="JJ146">
        <v>574.542</v>
      </c>
      <c r="JK146">
        <v>23.3546</v>
      </c>
      <c r="JL146">
        <v>102.191</v>
      </c>
      <c r="JM146">
        <v>102.798</v>
      </c>
    </row>
    <row r="147" spans="1:273">
      <c r="A147">
        <v>131</v>
      </c>
      <c r="B147">
        <v>1510797788.6</v>
      </c>
      <c r="C147">
        <v>2150.5</v>
      </c>
      <c r="D147" t="s">
        <v>672</v>
      </c>
      <c r="E147" t="s">
        <v>673</v>
      </c>
      <c r="F147">
        <v>5</v>
      </c>
      <c r="G147" t="s">
        <v>405</v>
      </c>
      <c r="H147" t="s">
        <v>406</v>
      </c>
      <c r="I147">
        <v>1510797780.81429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572.592441398791</v>
      </c>
      <c r="AK147">
        <v>551.1866</v>
      </c>
      <c r="AL147">
        <v>3.3420849009198</v>
      </c>
      <c r="AM147">
        <v>64.0484108481649</v>
      </c>
      <c r="AN147">
        <f>(AP147 - AO147 + DI147*1E3/(8.314*(DK147+273.15)) * AR147/DH147 * AQ147) * DH147/(100*CV147) * 1000/(1000 - AP147)</f>
        <v>0</v>
      </c>
      <c r="AO147">
        <v>23.4084996799692</v>
      </c>
      <c r="AP147">
        <v>24.2382151515152</v>
      </c>
      <c r="AQ147">
        <v>1.26316455440275e-05</v>
      </c>
      <c r="AR147">
        <v>108.117458872286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407</v>
      </c>
      <c r="AY147" t="s">
        <v>407</v>
      </c>
      <c r="AZ147">
        <v>0</v>
      </c>
      <c r="BA147">
        <v>0</v>
      </c>
      <c r="BB147">
        <f>1-AZ147/BA147</f>
        <v>0</v>
      </c>
      <c r="BC147">
        <v>0</v>
      </c>
      <c r="BD147" t="s">
        <v>407</v>
      </c>
      <c r="BE147" t="s">
        <v>407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407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2.96</v>
      </c>
      <c r="CW147">
        <v>0.5</v>
      </c>
      <c r="CX147" t="s">
        <v>408</v>
      </c>
      <c r="CY147">
        <v>2</v>
      </c>
      <c r="CZ147" t="b">
        <v>1</v>
      </c>
      <c r="DA147">
        <v>1510797780.81429</v>
      </c>
      <c r="DB147">
        <v>513.787464285714</v>
      </c>
      <c r="DC147">
        <v>542.319714285714</v>
      </c>
      <c r="DD147">
        <v>24.2354964285714</v>
      </c>
      <c r="DE147">
        <v>23.41265</v>
      </c>
      <c r="DF147">
        <v>506.353107142857</v>
      </c>
      <c r="DG147">
        <v>23.7324357142857</v>
      </c>
      <c r="DH147">
        <v>500.097607142857</v>
      </c>
      <c r="DI147">
        <v>90.2751964285714</v>
      </c>
      <c r="DJ147">
        <v>0.0999978785714286</v>
      </c>
      <c r="DK147">
        <v>26.1775107142857</v>
      </c>
      <c r="DL147">
        <v>27.4682928571429</v>
      </c>
      <c r="DM147">
        <v>999.9</v>
      </c>
      <c r="DN147">
        <v>0</v>
      </c>
      <c r="DO147">
        <v>0</v>
      </c>
      <c r="DP147">
        <v>9999.69392857143</v>
      </c>
      <c r="DQ147">
        <v>0</v>
      </c>
      <c r="DR147">
        <v>9.94223571428572</v>
      </c>
      <c r="DS147">
        <v>-28.5322214285714</v>
      </c>
      <c r="DT147">
        <v>526.548642857143</v>
      </c>
      <c r="DU147">
        <v>555.321178571429</v>
      </c>
      <c r="DV147">
        <v>0.822846928571429</v>
      </c>
      <c r="DW147">
        <v>542.319714285714</v>
      </c>
      <c r="DX147">
        <v>23.41265</v>
      </c>
      <c r="DY147">
        <v>2.18786535714286</v>
      </c>
      <c r="DZ147">
        <v>2.11358107142857</v>
      </c>
      <c r="EA147">
        <v>18.8737357142857</v>
      </c>
      <c r="EB147">
        <v>18.3219214285714</v>
      </c>
      <c r="EC147">
        <v>2000.02107142857</v>
      </c>
      <c r="ED147">
        <v>0.979995785714286</v>
      </c>
      <c r="EE147">
        <v>0.0200044214285714</v>
      </c>
      <c r="EF147">
        <v>0</v>
      </c>
      <c r="EG147">
        <v>2.29672857142857</v>
      </c>
      <c r="EH147">
        <v>0</v>
      </c>
      <c r="EI147">
        <v>6882.76464285714</v>
      </c>
      <c r="EJ147">
        <v>17300.3178571429</v>
      </c>
      <c r="EK147">
        <v>39.9350714285714</v>
      </c>
      <c r="EL147">
        <v>39.8613928571428</v>
      </c>
      <c r="EM147">
        <v>39.6426428571428</v>
      </c>
      <c r="EN147">
        <v>38.4082142857143</v>
      </c>
      <c r="EO147">
        <v>39.1381428571428</v>
      </c>
      <c r="EP147">
        <v>1960.01071428571</v>
      </c>
      <c r="EQ147">
        <v>40.0103571428571</v>
      </c>
      <c r="ER147">
        <v>0</v>
      </c>
      <c r="ES147">
        <v>1680984085.5</v>
      </c>
      <c r="ET147">
        <v>0</v>
      </c>
      <c r="EU147">
        <v>2.31202</v>
      </c>
      <c r="EV147">
        <v>0.100315387403911</v>
      </c>
      <c r="EW147">
        <v>-19.1099999695008</v>
      </c>
      <c r="EX147">
        <v>6882.4928</v>
      </c>
      <c r="EY147">
        <v>15</v>
      </c>
      <c r="EZ147">
        <v>0</v>
      </c>
      <c r="FA147" t="s">
        <v>409</v>
      </c>
      <c r="FB147">
        <v>1510803016.6</v>
      </c>
      <c r="FC147">
        <v>1510803015.6</v>
      </c>
      <c r="FD147">
        <v>0</v>
      </c>
      <c r="FE147">
        <v>-0.153</v>
      </c>
      <c r="FF147">
        <v>-0.016</v>
      </c>
      <c r="FG147">
        <v>6.925</v>
      </c>
      <c r="FH147">
        <v>0.526</v>
      </c>
      <c r="FI147">
        <v>420</v>
      </c>
      <c r="FJ147">
        <v>25</v>
      </c>
      <c r="FK147">
        <v>0.25</v>
      </c>
      <c r="FL147">
        <v>0.13</v>
      </c>
      <c r="FM147">
        <v>0.819648425</v>
      </c>
      <c r="FN147">
        <v>0.0518390431519685</v>
      </c>
      <c r="FO147">
        <v>0.00504507276403174</v>
      </c>
      <c r="FP147">
        <v>1</v>
      </c>
      <c r="FQ147">
        <v>1</v>
      </c>
      <c r="FR147">
        <v>1</v>
      </c>
      <c r="FS147" t="s">
        <v>410</v>
      </c>
      <c r="FT147">
        <v>2.97415</v>
      </c>
      <c r="FU147">
        <v>2.75359</v>
      </c>
      <c r="FV147">
        <v>0.109134</v>
      </c>
      <c r="FW147">
        <v>0.114614</v>
      </c>
      <c r="FX147">
        <v>0.103854</v>
      </c>
      <c r="FY147">
        <v>0.102523</v>
      </c>
      <c r="FZ147">
        <v>34683.6</v>
      </c>
      <c r="GA147">
        <v>37618.6</v>
      </c>
      <c r="GB147">
        <v>35275.6</v>
      </c>
      <c r="GC147">
        <v>38527.4</v>
      </c>
      <c r="GD147">
        <v>44746.4</v>
      </c>
      <c r="GE147">
        <v>49889</v>
      </c>
      <c r="GF147">
        <v>55054.9</v>
      </c>
      <c r="GG147">
        <v>61735.1</v>
      </c>
      <c r="GH147">
        <v>2.0006</v>
      </c>
      <c r="GI147">
        <v>1.85238</v>
      </c>
      <c r="GJ147">
        <v>0.15581</v>
      </c>
      <c r="GK147">
        <v>0</v>
      </c>
      <c r="GL147">
        <v>24.9159</v>
      </c>
      <c r="GM147">
        <v>999.9</v>
      </c>
      <c r="GN147">
        <v>59.474</v>
      </c>
      <c r="GO147">
        <v>29.547</v>
      </c>
      <c r="GP147">
        <v>27.3448</v>
      </c>
      <c r="GQ147">
        <v>55.5445</v>
      </c>
      <c r="GR147">
        <v>49.2147</v>
      </c>
      <c r="GS147">
        <v>1</v>
      </c>
      <c r="GT147">
        <v>-0.12109</v>
      </c>
      <c r="GU147">
        <v>0.368145</v>
      </c>
      <c r="GV147">
        <v>20.1174</v>
      </c>
      <c r="GW147">
        <v>5.19842</v>
      </c>
      <c r="GX147">
        <v>12.004</v>
      </c>
      <c r="GY147">
        <v>4.9748</v>
      </c>
      <c r="GZ147">
        <v>3.293</v>
      </c>
      <c r="HA147">
        <v>9999</v>
      </c>
      <c r="HB147">
        <v>999.9</v>
      </c>
      <c r="HC147">
        <v>9999</v>
      </c>
      <c r="HD147">
        <v>9999</v>
      </c>
      <c r="HE147">
        <v>1.8631</v>
      </c>
      <c r="HF147">
        <v>1.86813</v>
      </c>
      <c r="HG147">
        <v>1.86791</v>
      </c>
      <c r="HH147">
        <v>1.86899</v>
      </c>
      <c r="HI147">
        <v>1.86982</v>
      </c>
      <c r="HJ147">
        <v>1.86586</v>
      </c>
      <c r="HK147">
        <v>1.86704</v>
      </c>
      <c r="HL147">
        <v>1.86838</v>
      </c>
      <c r="HM147">
        <v>5</v>
      </c>
      <c r="HN147">
        <v>0</v>
      </c>
      <c r="HO147">
        <v>0</v>
      </c>
      <c r="HP147">
        <v>0</v>
      </c>
      <c r="HQ147" t="s">
        <v>411</v>
      </c>
      <c r="HR147" t="s">
        <v>412</v>
      </c>
      <c r="HS147" t="s">
        <v>413</v>
      </c>
      <c r="HT147" t="s">
        <v>413</v>
      </c>
      <c r="HU147" t="s">
        <v>413</v>
      </c>
      <c r="HV147" t="s">
        <v>413</v>
      </c>
      <c r="HW147">
        <v>0</v>
      </c>
      <c r="HX147">
        <v>100</v>
      </c>
      <c r="HY147">
        <v>100</v>
      </c>
      <c r="HZ147">
        <v>7.599</v>
      </c>
      <c r="IA147">
        <v>0.5032</v>
      </c>
      <c r="IB147">
        <v>4.20922237337541</v>
      </c>
      <c r="IC147">
        <v>0.00614860080401583</v>
      </c>
      <c r="ID147">
        <v>7.47005204250058e-07</v>
      </c>
      <c r="IE147">
        <v>-6.13614996760479e-10</v>
      </c>
      <c r="IF147">
        <v>0.00504884260515054</v>
      </c>
      <c r="IG147">
        <v>-0.0226463544028373</v>
      </c>
      <c r="IH147">
        <v>0.00259345603324487</v>
      </c>
      <c r="II147">
        <v>-3.18119573220187e-05</v>
      </c>
      <c r="IJ147">
        <v>-2</v>
      </c>
      <c r="IK147">
        <v>1777</v>
      </c>
      <c r="IL147">
        <v>0</v>
      </c>
      <c r="IM147">
        <v>26</v>
      </c>
      <c r="IN147">
        <v>-87.1</v>
      </c>
      <c r="IO147">
        <v>-87.1</v>
      </c>
      <c r="IP147">
        <v>1.33911</v>
      </c>
      <c r="IQ147">
        <v>2.62329</v>
      </c>
      <c r="IR147">
        <v>1.54785</v>
      </c>
      <c r="IS147">
        <v>2.30713</v>
      </c>
      <c r="IT147">
        <v>1.34644</v>
      </c>
      <c r="IU147">
        <v>2.46094</v>
      </c>
      <c r="IV147">
        <v>33.4906</v>
      </c>
      <c r="IW147">
        <v>24.2188</v>
      </c>
      <c r="IX147">
        <v>18</v>
      </c>
      <c r="IY147">
        <v>502.326</v>
      </c>
      <c r="IZ147">
        <v>407.784</v>
      </c>
      <c r="JA147">
        <v>23.4853</v>
      </c>
      <c r="JB147">
        <v>25.7618</v>
      </c>
      <c r="JC147">
        <v>30.0001</v>
      </c>
      <c r="JD147">
        <v>25.7251</v>
      </c>
      <c r="JE147">
        <v>25.6719</v>
      </c>
      <c r="JF147">
        <v>26.8726</v>
      </c>
      <c r="JG147">
        <v>23.2684</v>
      </c>
      <c r="JH147">
        <v>100</v>
      </c>
      <c r="JI147">
        <v>23.5047</v>
      </c>
      <c r="JJ147">
        <v>587.924</v>
      </c>
      <c r="JK147">
        <v>23.3461</v>
      </c>
      <c r="JL147">
        <v>102.191</v>
      </c>
      <c r="JM147">
        <v>102.798</v>
      </c>
    </row>
    <row r="148" spans="1:273">
      <c r="A148">
        <v>132</v>
      </c>
      <c r="B148">
        <v>1510797793.6</v>
      </c>
      <c r="C148">
        <v>2155.5</v>
      </c>
      <c r="D148" t="s">
        <v>674</v>
      </c>
      <c r="E148" t="s">
        <v>675</v>
      </c>
      <c r="F148">
        <v>5</v>
      </c>
      <c r="G148" t="s">
        <v>405</v>
      </c>
      <c r="H148" t="s">
        <v>406</v>
      </c>
      <c r="I148">
        <v>1510797786.1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590.859099630512</v>
      </c>
      <c r="AK148">
        <v>568.611212121212</v>
      </c>
      <c r="AL148">
        <v>3.48961620315066</v>
      </c>
      <c r="AM148">
        <v>64.0484108481649</v>
      </c>
      <c r="AN148">
        <f>(AP148 - AO148 + DI148*1E3/(8.314*(DK148+273.15)) * AR148/DH148 * AQ148) * DH148/(100*CV148) * 1000/(1000 - AP148)</f>
        <v>0</v>
      </c>
      <c r="AO148">
        <v>23.4042287734341</v>
      </c>
      <c r="AP148">
        <v>24.2359424242424</v>
      </c>
      <c r="AQ148">
        <v>-1.17147491989611e-05</v>
      </c>
      <c r="AR148">
        <v>108.117458872286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407</v>
      </c>
      <c r="AY148" t="s">
        <v>407</v>
      </c>
      <c r="AZ148">
        <v>0</v>
      </c>
      <c r="BA148">
        <v>0</v>
      </c>
      <c r="BB148">
        <f>1-AZ148/BA148</f>
        <v>0</v>
      </c>
      <c r="BC148">
        <v>0</v>
      </c>
      <c r="BD148" t="s">
        <v>407</v>
      </c>
      <c r="BE148" t="s">
        <v>407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407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2.96</v>
      </c>
      <c r="CW148">
        <v>0.5</v>
      </c>
      <c r="CX148" t="s">
        <v>408</v>
      </c>
      <c r="CY148">
        <v>2</v>
      </c>
      <c r="CZ148" t="b">
        <v>1</v>
      </c>
      <c r="DA148">
        <v>1510797786.1</v>
      </c>
      <c r="DB148">
        <v>531.340703703704</v>
      </c>
      <c r="DC148">
        <v>560.346333333333</v>
      </c>
      <c r="DD148">
        <v>24.2360740740741</v>
      </c>
      <c r="DE148">
        <v>23.4084592592593</v>
      </c>
      <c r="DF148">
        <v>523.794222222222</v>
      </c>
      <c r="DG148">
        <v>23.7329777777778</v>
      </c>
      <c r="DH148">
        <v>500.091037037037</v>
      </c>
      <c r="DI148">
        <v>90.2759518518518</v>
      </c>
      <c r="DJ148">
        <v>0.0999545666666667</v>
      </c>
      <c r="DK148">
        <v>26.1806666666667</v>
      </c>
      <c r="DL148">
        <v>27.467637037037</v>
      </c>
      <c r="DM148">
        <v>999.9</v>
      </c>
      <c r="DN148">
        <v>0</v>
      </c>
      <c r="DO148">
        <v>0</v>
      </c>
      <c r="DP148">
        <v>10005.9974074074</v>
      </c>
      <c r="DQ148">
        <v>0</v>
      </c>
      <c r="DR148">
        <v>9.95624148148148</v>
      </c>
      <c r="DS148">
        <v>-29.0056592592593</v>
      </c>
      <c r="DT148">
        <v>544.538185185185</v>
      </c>
      <c r="DU148">
        <v>573.777518518518</v>
      </c>
      <c r="DV148">
        <v>0.827611851851852</v>
      </c>
      <c r="DW148">
        <v>560.346333333333</v>
      </c>
      <c r="DX148">
        <v>23.4084592592593</v>
      </c>
      <c r="DY148">
        <v>2.18793592592593</v>
      </c>
      <c r="DZ148">
        <v>2.11322037037037</v>
      </c>
      <c r="EA148">
        <v>18.8742444444444</v>
      </c>
      <c r="EB148">
        <v>18.3191925925926</v>
      </c>
      <c r="EC148">
        <v>2000.00777777778</v>
      </c>
      <c r="ED148">
        <v>0.979995333333333</v>
      </c>
      <c r="EE148">
        <v>0.0200048888888889</v>
      </c>
      <c r="EF148">
        <v>0</v>
      </c>
      <c r="EG148">
        <v>2.32596296296296</v>
      </c>
      <c r="EH148">
        <v>0</v>
      </c>
      <c r="EI148">
        <v>6880.84296296296</v>
      </c>
      <c r="EJ148">
        <v>17300.2037037037</v>
      </c>
      <c r="EK148">
        <v>39.8863333333333</v>
      </c>
      <c r="EL148">
        <v>39.833</v>
      </c>
      <c r="EM148">
        <v>39.5993333333333</v>
      </c>
      <c r="EN148">
        <v>38.3678148148148</v>
      </c>
      <c r="EO148">
        <v>39.0946666666667</v>
      </c>
      <c r="EP148">
        <v>1959.99740740741</v>
      </c>
      <c r="EQ148">
        <v>40.0103703703704</v>
      </c>
      <c r="ER148">
        <v>0</v>
      </c>
      <c r="ES148">
        <v>1680984090.3</v>
      </c>
      <c r="ET148">
        <v>0</v>
      </c>
      <c r="EU148">
        <v>2.311624</v>
      </c>
      <c r="EV148">
        <v>-1.0389846103631</v>
      </c>
      <c r="EW148">
        <v>-24.0338461876435</v>
      </c>
      <c r="EX148">
        <v>6880.7108</v>
      </c>
      <c r="EY148">
        <v>15</v>
      </c>
      <c r="EZ148">
        <v>0</v>
      </c>
      <c r="FA148" t="s">
        <v>409</v>
      </c>
      <c r="FB148">
        <v>1510803016.6</v>
      </c>
      <c r="FC148">
        <v>1510803015.6</v>
      </c>
      <c r="FD148">
        <v>0</v>
      </c>
      <c r="FE148">
        <v>-0.153</v>
      </c>
      <c r="FF148">
        <v>-0.016</v>
      </c>
      <c r="FG148">
        <v>6.925</v>
      </c>
      <c r="FH148">
        <v>0.526</v>
      </c>
      <c r="FI148">
        <v>420</v>
      </c>
      <c r="FJ148">
        <v>25</v>
      </c>
      <c r="FK148">
        <v>0.25</v>
      </c>
      <c r="FL148">
        <v>0.13</v>
      </c>
      <c r="FM148">
        <v>0.825231875</v>
      </c>
      <c r="FN148">
        <v>0.0557199061913694</v>
      </c>
      <c r="FO148">
        <v>0.00546752863361272</v>
      </c>
      <c r="FP148">
        <v>1</v>
      </c>
      <c r="FQ148">
        <v>1</v>
      </c>
      <c r="FR148">
        <v>1</v>
      </c>
      <c r="FS148" t="s">
        <v>410</v>
      </c>
      <c r="FT148">
        <v>2.97408</v>
      </c>
      <c r="FU148">
        <v>2.75416</v>
      </c>
      <c r="FV148">
        <v>0.11161</v>
      </c>
      <c r="FW148">
        <v>0.116945</v>
      </c>
      <c r="FX148">
        <v>0.103848</v>
      </c>
      <c r="FY148">
        <v>0.102515</v>
      </c>
      <c r="FZ148">
        <v>34587</v>
      </c>
      <c r="GA148">
        <v>37519.6</v>
      </c>
      <c r="GB148">
        <v>35275.3</v>
      </c>
      <c r="GC148">
        <v>38527.4</v>
      </c>
      <c r="GD148">
        <v>44746.3</v>
      </c>
      <c r="GE148">
        <v>49889.6</v>
      </c>
      <c r="GF148">
        <v>55054.2</v>
      </c>
      <c r="GG148">
        <v>61735.2</v>
      </c>
      <c r="GH148">
        <v>2.00052</v>
      </c>
      <c r="GI148">
        <v>1.85235</v>
      </c>
      <c r="GJ148">
        <v>0.156071</v>
      </c>
      <c r="GK148">
        <v>0</v>
      </c>
      <c r="GL148">
        <v>24.9196</v>
      </c>
      <c r="GM148">
        <v>999.9</v>
      </c>
      <c r="GN148">
        <v>59.474</v>
      </c>
      <c r="GO148">
        <v>29.547</v>
      </c>
      <c r="GP148">
        <v>27.3461</v>
      </c>
      <c r="GQ148">
        <v>55.1345</v>
      </c>
      <c r="GR148">
        <v>49.4431</v>
      </c>
      <c r="GS148">
        <v>1</v>
      </c>
      <c r="GT148">
        <v>-0.12107</v>
      </c>
      <c r="GU148">
        <v>0.355161</v>
      </c>
      <c r="GV148">
        <v>20.1175</v>
      </c>
      <c r="GW148">
        <v>5.19812</v>
      </c>
      <c r="GX148">
        <v>12.004</v>
      </c>
      <c r="GY148">
        <v>4.97525</v>
      </c>
      <c r="GZ148">
        <v>3.29288</v>
      </c>
      <c r="HA148">
        <v>9999</v>
      </c>
      <c r="HB148">
        <v>999.9</v>
      </c>
      <c r="HC148">
        <v>9999</v>
      </c>
      <c r="HD148">
        <v>9999</v>
      </c>
      <c r="HE148">
        <v>1.8631</v>
      </c>
      <c r="HF148">
        <v>1.86813</v>
      </c>
      <c r="HG148">
        <v>1.86793</v>
      </c>
      <c r="HH148">
        <v>1.86901</v>
      </c>
      <c r="HI148">
        <v>1.86983</v>
      </c>
      <c r="HJ148">
        <v>1.86586</v>
      </c>
      <c r="HK148">
        <v>1.86705</v>
      </c>
      <c r="HL148">
        <v>1.86841</v>
      </c>
      <c r="HM148">
        <v>5</v>
      </c>
      <c r="HN148">
        <v>0</v>
      </c>
      <c r="HO148">
        <v>0</v>
      </c>
      <c r="HP148">
        <v>0</v>
      </c>
      <c r="HQ148" t="s">
        <v>411</v>
      </c>
      <c r="HR148" t="s">
        <v>412</v>
      </c>
      <c r="HS148" t="s">
        <v>413</v>
      </c>
      <c r="HT148" t="s">
        <v>413</v>
      </c>
      <c r="HU148" t="s">
        <v>413</v>
      </c>
      <c r="HV148" t="s">
        <v>413</v>
      </c>
      <c r="HW148">
        <v>0</v>
      </c>
      <c r="HX148">
        <v>100</v>
      </c>
      <c r="HY148">
        <v>100</v>
      </c>
      <c r="HZ148">
        <v>7.707</v>
      </c>
      <c r="IA148">
        <v>0.5031</v>
      </c>
      <c r="IB148">
        <v>4.20922237337541</v>
      </c>
      <c r="IC148">
        <v>0.00614860080401583</v>
      </c>
      <c r="ID148">
        <v>7.47005204250058e-07</v>
      </c>
      <c r="IE148">
        <v>-6.13614996760479e-10</v>
      </c>
      <c r="IF148">
        <v>0.00504884260515054</v>
      </c>
      <c r="IG148">
        <v>-0.0226463544028373</v>
      </c>
      <c r="IH148">
        <v>0.00259345603324487</v>
      </c>
      <c r="II148">
        <v>-3.18119573220187e-05</v>
      </c>
      <c r="IJ148">
        <v>-2</v>
      </c>
      <c r="IK148">
        <v>1777</v>
      </c>
      <c r="IL148">
        <v>0</v>
      </c>
      <c r="IM148">
        <v>26</v>
      </c>
      <c r="IN148">
        <v>-87</v>
      </c>
      <c r="IO148">
        <v>-87</v>
      </c>
      <c r="IP148">
        <v>1.37085</v>
      </c>
      <c r="IQ148">
        <v>2.61841</v>
      </c>
      <c r="IR148">
        <v>1.54785</v>
      </c>
      <c r="IS148">
        <v>2.30713</v>
      </c>
      <c r="IT148">
        <v>1.34644</v>
      </c>
      <c r="IU148">
        <v>2.46582</v>
      </c>
      <c r="IV148">
        <v>33.4906</v>
      </c>
      <c r="IW148">
        <v>24.2188</v>
      </c>
      <c r="IX148">
        <v>18</v>
      </c>
      <c r="IY148">
        <v>502.276</v>
      </c>
      <c r="IZ148">
        <v>407.77</v>
      </c>
      <c r="JA148">
        <v>23.5101</v>
      </c>
      <c r="JB148">
        <v>25.7613</v>
      </c>
      <c r="JC148">
        <v>30.0001</v>
      </c>
      <c r="JD148">
        <v>25.7251</v>
      </c>
      <c r="JE148">
        <v>25.6719</v>
      </c>
      <c r="JF148">
        <v>27.5231</v>
      </c>
      <c r="JG148">
        <v>23.2684</v>
      </c>
      <c r="JH148">
        <v>100</v>
      </c>
      <c r="JI148">
        <v>23.525</v>
      </c>
      <c r="JJ148">
        <v>608.074</v>
      </c>
      <c r="JK148">
        <v>23.339</v>
      </c>
      <c r="JL148">
        <v>102.19</v>
      </c>
      <c r="JM148">
        <v>102.798</v>
      </c>
    </row>
    <row r="149" spans="1:273">
      <c r="A149">
        <v>133</v>
      </c>
      <c r="B149">
        <v>1510797798.6</v>
      </c>
      <c r="C149">
        <v>2160.5</v>
      </c>
      <c r="D149" t="s">
        <v>676</v>
      </c>
      <c r="E149" t="s">
        <v>677</v>
      </c>
      <c r="F149">
        <v>5</v>
      </c>
      <c r="G149" t="s">
        <v>405</v>
      </c>
      <c r="H149" t="s">
        <v>406</v>
      </c>
      <c r="I149">
        <v>1510797790.81429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607.075663096648</v>
      </c>
      <c r="AK149">
        <v>585.304181818181</v>
      </c>
      <c r="AL149">
        <v>3.32864925329441</v>
      </c>
      <c r="AM149">
        <v>64.0484108481649</v>
      </c>
      <c r="AN149">
        <f>(AP149 - AO149 + DI149*1E3/(8.314*(DK149+273.15)) * AR149/DH149 * AQ149) * DH149/(100*CV149) * 1000/(1000 - AP149)</f>
        <v>0</v>
      </c>
      <c r="AO149">
        <v>23.4017753707076</v>
      </c>
      <c r="AP149">
        <v>24.2375903030303</v>
      </c>
      <c r="AQ149">
        <v>4.41742452251747e-06</v>
      </c>
      <c r="AR149">
        <v>108.117458872286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407</v>
      </c>
      <c r="AY149" t="s">
        <v>407</v>
      </c>
      <c r="AZ149">
        <v>0</v>
      </c>
      <c r="BA149">
        <v>0</v>
      </c>
      <c r="BB149">
        <f>1-AZ149/BA149</f>
        <v>0</v>
      </c>
      <c r="BC149">
        <v>0</v>
      </c>
      <c r="BD149" t="s">
        <v>407</v>
      </c>
      <c r="BE149" t="s">
        <v>407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407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2.96</v>
      </c>
      <c r="CW149">
        <v>0.5</v>
      </c>
      <c r="CX149" t="s">
        <v>408</v>
      </c>
      <c r="CY149">
        <v>2</v>
      </c>
      <c r="CZ149" t="b">
        <v>1</v>
      </c>
      <c r="DA149">
        <v>1510797790.81429</v>
      </c>
      <c r="DB149">
        <v>547.032</v>
      </c>
      <c r="DC149">
        <v>576.024178571429</v>
      </c>
      <c r="DD149">
        <v>24.2365071428571</v>
      </c>
      <c r="DE149">
        <v>23.405075</v>
      </c>
      <c r="DF149">
        <v>539.385357142857</v>
      </c>
      <c r="DG149">
        <v>23.733375</v>
      </c>
      <c r="DH149">
        <v>500.094071428571</v>
      </c>
      <c r="DI149">
        <v>90.2755</v>
      </c>
      <c r="DJ149">
        <v>0.099951225</v>
      </c>
      <c r="DK149">
        <v>26.1840392857143</v>
      </c>
      <c r="DL149">
        <v>27.470225</v>
      </c>
      <c r="DM149">
        <v>999.9</v>
      </c>
      <c r="DN149">
        <v>0</v>
      </c>
      <c r="DO149">
        <v>0</v>
      </c>
      <c r="DP149">
        <v>10007.6075</v>
      </c>
      <c r="DQ149">
        <v>0</v>
      </c>
      <c r="DR149">
        <v>9.97173678571428</v>
      </c>
      <c r="DS149">
        <v>-28.9922892857143</v>
      </c>
      <c r="DT149">
        <v>560.619357142857</v>
      </c>
      <c r="DU149">
        <v>589.829178571429</v>
      </c>
      <c r="DV149">
        <v>0.831424857142857</v>
      </c>
      <c r="DW149">
        <v>576.024178571429</v>
      </c>
      <c r="DX149">
        <v>23.405075</v>
      </c>
      <c r="DY149">
        <v>2.18796357142857</v>
      </c>
      <c r="DZ149">
        <v>2.11290428571429</v>
      </c>
      <c r="EA149">
        <v>18.8744428571429</v>
      </c>
      <c r="EB149">
        <v>18.3168035714286</v>
      </c>
      <c r="EC149">
        <v>1999.97071428571</v>
      </c>
      <c r="ED149">
        <v>0.979994714285714</v>
      </c>
      <c r="EE149">
        <v>0.0200055285714286</v>
      </c>
      <c r="EF149">
        <v>0</v>
      </c>
      <c r="EG149">
        <v>2.30449285714286</v>
      </c>
      <c r="EH149">
        <v>0</v>
      </c>
      <c r="EI149">
        <v>6879.09321428571</v>
      </c>
      <c r="EJ149">
        <v>17299.8785714286</v>
      </c>
      <c r="EK149">
        <v>39.8479642857143</v>
      </c>
      <c r="EL149">
        <v>39.7943214285714</v>
      </c>
      <c r="EM149">
        <v>39.5667142857143</v>
      </c>
      <c r="EN149">
        <v>38.3389642857143</v>
      </c>
      <c r="EO149">
        <v>39.06</v>
      </c>
      <c r="EP149">
        <v>1959.96035714286</v>
      </c>
      <c r="EQ149">
        <v>40.0103571428571</v>
      </c>
      <c r="ER149">
        <v>0</v>
      </c>
      <c r="ES149">
        <v>1680984095.1</v>
      </c>
      <c r="ET149">
        <v>0</v>
      </c>
      <c r="EU149">
        <v>2.293768</v>
      </c>
      <c r="EV149">
        <v>0.0663615374722917</v>
      </c>
      <c r="EW149">
        <v>-23.9292308069248</v>
      </c>
      <c r="EX149">
        <v>6878.9708</v>
      </c>
      <c r="EY149">
        <v>15</v>
      </c>
      <c r="EZ149">
        <v>0</v>
      </c>
      <c r="FA149" t="s">
        <v>409</v>
      </c>
      <c r="FB149">
        <v>1510803016.6</v>
      </c>
      <c r="FC149">
        <v>1510803015.6</v>
      </c>
      <c r="FD149">
        <v>0</v>
      </c>
      <c r="FE149">
        <v>-0.153</v>
      </c>
      <c r="FF149">
        <v>-0.016</v>
      </c>
      <c r="FG149">
        <v>6.925</v>
      </c>
      <c r="FH149">
        <v>0.526</v>
      </c>
      <c r="FI149">
        <v>420</v>
      </c>
      <c r="FJ149">
        <v>25</v>
      </c>
      <c r="FK149">
        <v>0.25</v>
      </c>
      <c r="FL149">
        <v>0.13</v>
      </c>
      <c r="FM149">
        <v>0.8282061</v>
      </c>
      <c r="FN149">
        <v>0.0499348367729843</v>
      </c>
      <c r="FO149">
        <v>0.00501360612633263</v>
      </c>
      <c r="FP149">
        <v>1</v>
      </c>
      <c r="FQ149">
        <v>1</v>
      </c>
      <c r="FR149">
        <v>1</v>
      </c>
      <c r="FS149" t="s">
        <v>410</v>
      </c>
      <c r="FT149">
        <v>2.97399</v>
      </c>
      <c r="FU149">
        <v>2.75397</v>
      </c>
      <c r="FV149">
        <v>0.113961</v>
      </c>
      <c r="FW149">
        <v>0.119345</v>
      </c>
      <c r="FX149">
        <v>0.103854</v>
      </c>
      <c r="FY149">
        <v>0.102502</v>
      </c>
      <c r="FZ149">
        <v>34495.5</v>
      </c>
      <c r="GA149">
        <v>37417.7</v>
      </c>
      <c r="GB149">
        <v>35275.2</v>
      </c>
      <c r="GC149">
        <v>38527.4</v>
      </c>
      <c r="GD149">
        <v>44746.2</v>
      </c>
      <c r="GE149">
        <v>49890.2</v>
      </c>
      <c r="GF149">
        <v>55054.4</v>
      </c>
      <c r="GG149">
        <v>61734.9</v>
      </c>
      <c r="GH149">
        <v>2.00065</v>
      </c>
      <c r="GI149">
        <v>1.85247</v>
      </c>
      <c r="GJ149">
        <v>0.155941</v>
      </c>
      <c r="GK149">
        <v>0</v>
      </c>
      <c r="GL149">
        <v>24.9223</v>
      </c>
      <c r="GM149">
        <v>999.9</v>
      </c>
      <c r="GN149">
        <v>59.474</v>
      </c>
      <c r="GO149">
        <v>29.527</v>
      </c>
      <c r="GP149">
        <v>27.3117</v>
      </c>
      <c r="GQ149">
        <v>55.2045</v>
      </c>
      <c r="GR149">
        <v>49.5513</v>
      </c>
      <c r="GS149">
        <v>1</v>
      </c>
      <c r="GT149">
        <v>-0.121123</v>
      </c>
      <c r="GU149">
        <v>0.357639</v>
      </c>
      <c r="GV149">
        <v>20.1175</v>
      </c>
      <c r="GW149">
        <v>5.19842</v>
      </c>
      <c r="GX149">
        <v>12.004</v>
      </c>
      <c r="GY149">
        <v>4.9755</v>
      </c>
      <c r="GZ149">
        <v>3.29295</v>
      </c>
      <c r="HA149">
        <v>9999</v>
      </c>
      <c r="HB149">
        <v>999.9</v>
      </c>
      <c r="HC149">
        <v>9999</v>
      </c>
      <c r="HD149">
        <v>9999</v>
      </c>
      <c r="HE149">
        <v>1.8631</v>
      </c>
      <c r="HF149">
        <v>1.86813</v>
      </c>
      <c r="HG149">
        <v>1.86791</v>
      </c>
      <c r="HH149">
        <v>1.86899</v>
      </c>
      <c r="HI149">
        <v>1.86982</v>
      </c>
      <c r="HJ149">
        <v>1.86586</v>
      </c>
      <c r="HK149">
        <v>1.86704</v>
      </c>
      <c r="HL149">
        <v>1.86839</v>
      </c>
      <c r="HM149">
        <v>5</v>
      </c>
      <c r="HN149">
        <v>0</v>
      </c>
      <c r="HO149">
        <v>0</v>
      </c>
      <c r="HP149">
        <v>0</v>
      </c>
      <c r="HQ149" t="s">
        <v>411</v>
      </c>
      <c r="HR149" t="s">
        <v>412</v>
      </c>
      <c r="HS149" t="s">
        <v>413</v>
      </c>
      <c r="HT149" t="s">
        <v>413</v>
      </c>
      <c r="HU149" t="s">
        <v>413</v>
      </c>
      <c r="HV149" t="s">
        <v>413</v>
      </c>
      <c r="HW149">
        <v>0</v>
      </c>
      <c r="HX149">
        <v>100</v>
      </c>
      <c r="HY149">
        <v>100</v>
      </c>
      <c r="HZ149">
        <v>7.811</v>
      </c>
      <c r="IA149">
        <v>0.5031</v>
      </c>
      <c r="IB149">
        <v>4.20922237337541</v>
      </c>
      <c r="IC149">
        <v>0.00614860080401583</v>
      </c>
      <c r="ID149">
        <v>7.47005204250058e-07</v>
      </c>
      <c r="IE149">
        <v>-6.13614996760479e-10</v>
      </c>
      <c r="IF149">
        <v>0.00504884260515054</v>
      </c>
      <c r="IG149">
        <v>-0.0226463544028373</v>
      </c>
      <c r="IH149">
        <v>0.00259345603324487</v>
      </c>
      <c r="II149">
        <v>-3.18119573220187e-05</v>
      </c>
      <c r="IJ149">
        <v>-2</v>
      </c>
      <c r="IK149">
        <v>1777</v>
      </c>
      <c r="IL149">
        <v>0</v>
      </c>
      <c r="IM149">
        <v>26</v>
      </c>
      <c r="IN149">
        <v>-87</v>
      </c>
      <c r="IO149">
        <v>-87</v>
      </c>
      <c r="IP149">
        <v>1.39893</v>
      </c>
      <c r="IQ149">
        <v>2.62207</v>
      </c>
      <c r="IR149">
        <v>1.54785</v>
      </c>
      <c r="IS149">
        <v>2.30713</v>
      </c>
      <c r="IT149">
        <v>1.34644</v>
      </c>
      <c r="IU149">
        <v>2.44507</v>
      </c>
      <c r="IV149">
        <v>33.4906</v>
      </c>
      <c r="IW149">
        <v>24.2188</v>
      </c>
      <c r="IX149">
        <v>18</v>
      </c>
      <c r="IY149">
        <v>502.359</v>
      </c>
      <c r="IZ149">
        <v>407.84</v>
      </c>
      <c r="JA149">
        <v>23.5308</v>
      </c>
      <c r="JB149">
        <v>25.7607</v>
      </c>
      <c r="JC149">
        <v>30.0001</v>
      </c>
      <c r="JD149">
        <v>25.7251</v>
      </c>
      <c r="JE149">
        <v>25.6719</v>
      </c>
      <c r="JF149">
        <v>28.0676</v>
      </c>
      <c r="JG149">
        <v>23.2684</v>
      </c>
      <c r="JH149">
        <v>100</v>
      </c>
      <c r="JI149">
        <v>23.5437</v>
      </c>
      <c r="JJ149">
        <v>621.594</v>
      </c>
      <c r="JK149">
        <v>23.3307</v>
      </c>
      <c r="JL149">
        <v>102.19</v>
      </c>
      <c r="JM149">
        <v>102.798</v>
      </c>
    </row>
    <row r="150" spans="1:273">
      <c r="A150">
        <v>134</v>
      </c>
      <c r="B150">
        <v>1510797803.6</v>
      </c>
      <c r="C150">
        <v>2165.5</v>
      </c>
      <c r="D150" t="s">
        <v>678</v>
      </c>
      <c r="E150" t="s">
        <v>679</v>
      </c>
      <c r="F150">
        <v>5</v>
      </c>
      <c r="G150" t="s">
        <v>405</v>
      </c>
      <c r="H150" t="s">
        <v>406</v>
      </c>
      <c r="I150">
        <v>1510797796.1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624.637333036469</v>
      </c>
      <c r="AK150">
        <v>602.377466666666</v>
      </c>
      <c r="AL150">
        <v>3.40323062623251</v>
      </c>
      <c r="AM150">
        <v>64.0484108481649</v>
      </c>
      <c r="AN150">
        <f>(AP150 - AO150 + DI150*1E3/(8.314*(DK150+273.15)) * AR150/DH150 * AQ150) * DH150/(100*CV150) * 1000/(1000 - AP150)</f>
        <v>0</v>
      </c>
      <c r="AO150">
        <v>23.3960947793371</v>
      </c>
      <c r="AP150">
        <v>24.2376066666667</v>
      </c>
      <c r="AQ150">
        <v>-5.27853722474213e-07</v>
      </c>
      <c r="AR150">
        <v>108.117458872286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407</v>
      </c>
      <c r="AY150" t="s">
        <v>407</v>
      </c>
      <c r="AZ150">
        <v>0</v>
      </c>
      <c r="BA150">
        <v>0</v>
      </c>
      <c r="BB150">
        <f>1-AZ150/BA150</f>
        <v>0</v>
      </c>
      <c r="BC150">
        <v>0</v>
      </c>
      <c r="BD150" t="s">
        <v>407</v>
      </c>
      <c r="BE150" t="s">
        <v>407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407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2.96</v>
      </c>
      <c r="CW150">
        <v>0.5</v>
      </c>
      <c r="CX150" t="s">
        <v>408</v>
      </c>
      <c r="CY150">
        <v>2</v>
      </c>
      <c r="CZ150" t="b">
        <v>1</v>
      </c>
      <c r="DA150">
        <v>1510797796.1</v>
      </c>
      <c r="DB150">
        <v>564.597</v>
      </c>
      <c r="DC150">
        <v>593.83262962963</v>
      </c>
      <c r="DD150">
        <v>24.2370592592593</v>
      </c>
      <c r="DE150">
        <v>23.4008037037037</v>
      </c>
      <c r="DF150">
        <v>556.83837037037</v>
      </c>
      <c r="DG150">
        <v>23.7338962962963</v>
      </c>
      <c r="DH150">
        <v>500.100074074074</v>
      </c>
      <c r="DI150">
        <v>90.2751814814815</v>
      </c>
      <c r="DJ150">
        <v>0.0999196777777778</v>
      </c>
      <c r="DK150">
        <v>26.1885740740741</v>
      </c>
      <c r="DL150">
        <v>27.4763037037037</v>
      </c>
      <c r="DM150">
        <v>999.9</v>
      </c>
      <c r="DN150">
        <v>0</v>
      </c>
      <c r="DO150">
        <v>0</v>
      </c>
      <c r="DP150">
        <v>10020.7081481481</v>
      </c>
      <c r="DQ150">
        <v>0</v>
      </c>
      <c r="DR150">
        <v>9.9748837037037</v>
      </c>
      <c r="DS150">
        <v>-29.2356555555556</v>
      </c>
      <c r="DT150">
        <v>578.621037037037</v>
      </c>
      <c r="DU150">
        <v>608.061666666667</v>
      </c>
      <c r="DV150">
        <v>0.836254074074074</v>
      </c>
      <c r="DW150">
        <v>593.83262962963</v>
      </c>
      <c r="DX150">
        <v>23.4008037037037</v>
      </c>
      <c r="DY150">
        <v>2.18800555555556</v>
      </c>
      <c r="DZ150">
        <v>2.11251037037037</v>
      </c>
      <c r="EA150">
        <v>18.8747518518519</v>
      </c>
      <c r="EB150">
        <v>18.3138333333333</v>
      </c>
      <c r="EC150">
        <v>1999.96148148148</v>
      </c>
      <c r="ED150">
        <v>0.979994333333333</v>
      </c>
      <c r="EE150">
        <v>0.0200059222222222</v>
      </c>
      <c r="EF150">
        <v>0</v>
      </c>
      <c r="EG150">
        <v>2.31367777777778</v>
      </c>
      <c r="EH150">
        <v>0</v>
      </c>
      <c r="EI150">
        <v>6876.97444444444</v>
      </c>
      <c r="EJ150">
        <v>17299.7851851852</v>
      </c>
      <c r="EK150">
        <v>39.8052962962963</v>
      </c>
      <c r="EL150">
        <v>39.7706666666667</v>
      </c>
      <c r="EM150">
        <v>39.5275555555556</v>
      </c>
      <c r="EN150">
        <v>38.295962962963</v>
      </c>
      <c r="EO150">
        <v>39.0252592592593</v>
      </c>
      <c r="EP150">
        <v>1959.95111111111</v>
      </c>
      <c r="EQ150">
        <v>40.0103703703704</v>
      </c>
      <c r="ER150">
        <v>0</v>
      </c>
      <c r="ES150">
        <v>1680984100.5</v>
      </c>
      <c r="ET150">
        <v>0</v>
      </c>
      <c r="EU150">
        <v>2.31036538461538</v>
      </c>
      <c r="EV150">
        <v>0.328851282554884</v>
      </c>
      <c r="EW150">
        <v>-21.7904273141872</v>
      </c>
      <c r="EX150">
        <v>6876.91269230769</v>
      </c>
      <c r="EY150">
        <v>15</v>
      </c>
      <c r="EZ150">
        <v>0</v>
      </c>
      <c r="FA150" t="s">
        <v>409</v>
      </c>
      <c r="FB150">
        <v>1510803016.6</v>
      </c>
      <c r="FC150">
        <v>1510803015.6</v>
      </c>
      <c r="FD150">
        <v>0</v>
      </c>
      <c r="FE150">
        <v>-0.153</v>
      </c>
      <c r="FF150">
        <v>-0.016</v>
      </c>
      <c r="FG150">
        <v>6.925</v>
      </c>
      <c r="FH150">
        <v>0.526</v>
      </c>
      <c r="FI150">
        <v>420</v>
      </c>
      <c r="FJ150">
        <v>25</v>
      </c>
      <c r="FK150">
        <v>0.25</v>
      </c>
      <c r="FL150">
        <v>0.13</v>
      </c>
      <c r="FM150">
        <v>0.833922075</v>
      </c>
      <c r="FN150">
        <v>0.0519644240150077</v>
      </c>
      <c r="FO150">
        <v>0.00522955310895443</v>
      </c>
      <c r="FP150">
        <v>1</v>
      </c>
      <c r="FQ150">
        <v>1</v>
      </c>
      <c r="FR150">
        <v>1</v>
      </c>
      <c r="FS150" t="s">
        <v>410</v>
      </c>
      <c r="FT150">
        <v>2.97405</v>
      </c>
      <c r="FU150">
        <v>2.754</v>
      </c>
      <c r="FV150">
        <v>0.116314</v>
      </c>
      <c r="FW150">
        <v>0.121504</v>
      </c>
      <c r="FX150">
        <v>0.103851</v>
      </c>
      <c r="FY150">
        <v>0.102484</v>
      </c>
      <c r="FZ150">
        <v>34403.8</v>
      </c>
      <c r="GA150">
        <v>37326.1</v>
      </c>
      <c r="GB150">
        <v>35275.1</v>
      </c>
      <c r="GC150">
        <v>38527.4</v>
      </c>
      <c r="GD150">
        <v>44746.2</v>
      </c>
      <c r="GE150">
        <v>49891.2</v>
      </c>
      <c r="GF150">
        <v>55054.2</v>
      </c>
      <c r="GG150">
        <v>61735</v>
      </c>
      <c r="GH150">
        <v>2.00055</v>
      </c>
      <c r="GI150">
        <v>1.85252</v>
      </c>
      <c r="GJ150">
        <v>0.156555</v>
      </c>
      <c r="GK150">
        <v>0</v>
      </c>
      <c r="GL150">
        <v>24.926</v>
      </c>
      <c r="GM150">
        <v>999.9</v>
      </c>
      <c r="GN150">
        <v>59.474</v>
      </c>
      <c r="GO150">
        <v>29.547</v>
      </c>
      <c r="GP150">
        <v>27.3458</v>
      </c>
      <c r="GQ150">
        <v>54.6145</v>
      </c>
      <c r="GR150">
        <v>49.5913</v>
      </c>
      <c r="GS150">
        <v>1</v>
      </c>
      <c r="GT150">
        <v>-0.121075</v>
      </c>
      <c r="GU150">
        <v>0.356672</v>
      </c>
      <c r="GV150">
        <v>20.1176</v>
      </c>
      <c r="GW150">
        <v>5.19872</v>
      </c>
      <c r="GX150">
        <v>12.004</v>
      </c>
      <c r="GY150">
        <v>4.97525</v>
      </c>
      <c r="GZ150">
        <v>3.29293</v>
      </c>
      <c r="HA150">
        <v>9999</v>
      </c>
      <c r="HB150">
        <v>999.9</v>
      </c>
      <c r="HC150">
        <v>9999</v>
      </c>
      <c r="HD150">
        <v>9999</v>
      </c>
      <c r="HE150">
        <v>1.8631</v>
      </c>
      <c r="HF150">
        <v>1.86813</v>
      </c>
      <c r="HG150">
        <v>1.86788</v>
      </c>
      <c r="HH150">
        <v>1.86903</v>
      </c>
      <c r="HI150">
        <v>1.86982</v>
      </c>
      <c r="HJ150">
        <v>1.86584</v>
      </c>
      <c r="HK150">
        <v>1.86701</v>
      </c>
      <c r="HL150">
        <v>1.86834</v>
      </c>
      <c r="HM150">
        <v>5</v>
      </c>
      <c r="HN150">
        <v>0</v>
      </c>
      <c r="HO150">
        <v>0</v>
      </c>
      <c r="HP150">
        <v>0</v>
      </c>
      <c r="HQ150" t="s">
        <v>411</v>
      </c>
      <c r="HR150" t="s">
        <v>412</v>
      </c>
      <c r="HS150" t="s">
        <v>413</v>
      </c>
      <c r="HT150" t="s">
        <v>413</v>
      </c>
      <c r="HU150" t="s">
        <v>413</v>
      </c>
      <c r="HV150" t="s">
        <v>413</v>
      </c>
      <c r="HW150">
        <v>0</v>
      </c>
      <c r="HX150">
        <v>100</v>
      </c>
      <c r="HY150">
        <v>100</v>
      </c>
      <c r="HZ150">
        <v>7.916</v>
      </c>
      <c r="IA150">
        <v>0.5032</v>
      </c>
      <c r="IB150">
        <v>4.20922237337541</v>
      </c>
      <c r="IC150">
        <v>0.00614860080401583</v>
      </c>
      <c r="ID150">
        <v>7.47005204250058e-07</v>
      </c>
      <c r="IE150">
        <v>-6.13614996760479e-10</v>
      </c>
      <c r="IF150">
        <v>0.00504884260515054</v>
      </c>
      <c r="IG150">
        <v>-0.0226463544028373</v>
      </c>
      <c r="IH150">
        <v>0.00259345603324487</v>
      </c>
      <c r="II150">
        <v>-3.18119573220187e-05</v>
      </c>
      <c r="IJ150">
        <v>-2</v>
      </c>
      <c r="IK150">
        <v>1777</v>
      </c>
      <c r="IL150">
        <v>0</v>
      </c>
      <c r="IM150">
        <v>26</v>
      </c>
      <c r="IN150">
        <v>-86.9</v>
      </c>
      <c r="IO150">
        <v>-86.9</v>
      </c>
      <c r="IP150">
        <v>1.427</v>
      </c>
      <c r="IQ150">
        <v>2.62207</v>
      </c>
      <c r="IR150">
        <v>1.54785</v>
      </c>
      <c r="IS150">
        <v>2.30713</v>
      </c>
      <c r="IT150">
        <v>1.34644</v>
      </c>
      <c r="IU150">
        <v>2.45361</v>
      </c>
      <c r="IV150">
        <v>33.4906</v>
      </c>
      <c r="IW150">
        <v>24.2188</v>
      </c>
      <c r="IX150">
        <v>18</v>
      </c>
      <c r="IY150">
        <v>502.293</v>
      </c>
      <c r="IZ150">
        <v>407.868</v>
      </c>
      <c r="JA150">
        <v>23.5497</v>
      </c>
      <c r="JB150">
        <v>25.7599</v>
      </c>
      <c r="JC150">
        <v>30.0001</v>
      </c>
      <c r="JD150">
        <v>25.7251</v>
      </c>
      <c r="JE150">
        <v>25.6719</v>
      </c>
      <c r="JF150">
        <v>28.7005</v>
      </c>
      <c r="JG150">
        <v>23.5395</v>
      </c>
      <c r="JH150">
        <v>100</v>
      </c>
      <c r="JI150">
        <v>23.5581</v>
      </c>
      <c r="JJ150">
        <v>641.762</v>
      </c>
      <c r="JK150">
        <v>23.3257</v>
      </c>
      <c r="JL150">
        <v>102.19</v>
      </c>
      <c r="JM150">
        <v>102.798</v>
      </c>
    </row>
    <row r="151" spans="1:273">
      <c r="A151">
        <v>135</v>
      </c>
      <c r="B151">
        <v>1510797808.6</v>
      </c>
      <c r="C151">
        <v>2170.5</v>
      </c>
      <c r="D151" t="s">
        <v>680</v>
      </c>
      <c r="E151" t="s">
        <v>681</v>
      </c>
      <c r="F151">
        <v>5</v>
      </c>
      <c r="G151" t="s">
        <v>405</v>
      </c>
      <c r="H151" t="s">
        <v>406</v>
      </c>
      <c r="I151">
        <v>1510797800.81429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640.703738447319</v>
      </c>
      <c r="AK151">
        <v>618.844787878788</v>
      </c>
      <c r="AL151">
        <v>3.31199379122014</v>
      </c>
      <c r="AM151">
        <v>64.0484108481649</v>
      </c>
      <c r="AN151">
        <f>(AP151 - AO151 + DI151*1E3/(8.314*(DK151+273.15)) * AR151/DH151 * AQ151) * DH151/(100*CV151) * 1000/(1000 - AP151)</f>
        <v>0</v>
      </c>
      <c r="AO151">
        <v>23.3749089053689</v>
      </c>
      <c r="AP151">
        <v>24.2339260606061</v>
      </c>
      <c r="AQ151">
        <v>1.74119462512735e-06</v>
      </c>
      <c r="AR151">
        <v>108.117458872286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407</v>
      </c>
      <c r="AY151" t="s">
        <v>407</v>
      </c>
      <c r="AZ151">
        <v>0</v>
      </c>
      <c r="BA151">
        <v>0</v>
      </c>
      <c r="BB151">
        <f>1-AZ151/BA151</f>
        <v>0</v>
      </c>
      <c r="BC151">
        <v>0</v>
      </c>
      <c r="BD151" t="s">
        <v>407</v>
      </c>
      <c r="BE151" t="s">
        <v>407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407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2.96</v>
      </c>
      <c r="CW151">
        <v>0.5</v>
      </c>
      <c r="CX151" t="s">
        <v>408</v>
      </c>
      <c r="CY151">
        <v>2</v>
      </c>
      <c r="CZ151" t="b">
        <v>1</v>
      </c>
      <c r="DA151">
        <v>1510797800.81429</v>
      </c>
      <c r="DB151">
        <v>580.106892857143</v>
      </c>
      <c r="DC151">
        <v>609.218857142857</v>
      </c>
      <c r="DD151">
        <v>24.2367214285714</v>
      </c>
      <c r="DE151">
        <v>23.3897178571429</v>
      </c>
      <c r="DF151">
        <v>572.249571428571</v>
      </c>
      <c r="DG151">
        <v>23.733575</v>
      </c>
      <c r="DH151">
        <v>500.102785714286</v>
      </c>
      <c r="DI151">
        <v>90.2752928571428</v>
      </c>
      <c r="DJ151">
        <v>0.100053042857143</v>
      </c>
      <c r="DK151">
        <v>26.1920464285714</v>
      </c>
      <c r="DL151">
        <v>27.483925</v>
      </c>
      <c r="DM151">
        <v>999.9</v>
      </c>
      <c r="DN151">
        <v>0</v>
      </c>
      <c r="DO151">
        <v>0</v>
      </c>
      <c r="DP151">
        <v>10012.6678571429</v>
      </c>
      <c r="DQ151">
        <v>0</v>
      </c>
      <c r="DR151">
        <v>9.97528321428571</v>
      </c>
      <c r="DS151">
        <v>-29.1119535714286</v>
      </c>
      <c r="DT151">
        <v>594.516</v>
      </c>
      <c r="DU151">
        <v>623.809214285714</v>
      </c>
      <c r="DV151">
        <v>0.84701025</v>
      </c>
      <c r="DW151">
        <v>609.218857142857</v>
      </c>
      <c r="DX151">
        <v>23.3897178571429</v>
      </c>
      <c r="DY151">
        <v>2.18797785714286</v>
      </c>
      <c r="DZ151">
        <v>2.11151178571429</v>
      </c>
      <c r="EA151">
        <v>18.8745535714286</v>
      </c>
      <c r="EB151">
        <v>18.3062928571429</v>
      </c>
      <c r="EC151">
        <v>1999.96857142857</v>
      </c>
      <c r="ED151">
        <v>0.979994071428571</v>
      </c>
      <c r="EE151">
        <v>0.0200061928571429</v>
      </c>
      <c r="EF151">
        <v>0</v>
      </c>
      <c r="EG151">
        <v>2.32803214285714</v>
      </c>
      <c r="EH151">
        <v>0</v>
      </c>
      <c r="EI151">
        <v>6875.39428571429</v>
      </c>
      <c r="EJ151">
        <v>17299.8428571429</v>
      </c>
      <c r="EK151">
        <v>39.7698571428571</v>
      </c>
      <c r="EL151">
        <v>39.7477142857143</v>
      </c>
      <c r="EM151">
        <v>39.4886071428571</v>
      </c>
      <c r="EN151">
        <v>38.2743571428571</v>
      </c>
      <c r="EO151">
        <v>38.9863928571429</v>
      </c>
      <c r="EP151">
        <v>1959.95785714286</v>
      </c>
      <c r="EQ151">
        <v>40.0107142857143</v>
      </c>
      <c r="ER151">
        <v>0</v>
      </c>
      <c r="ES151">
        <v>1680984105.3</v>
      </c>
      <c r="ET151">
        <v>0</v>
      </c>
      <c r="EU151">
        <v>2.29008461538462</v>
      </c>
      <c r="EV151">
        <v>0.214885468002628</v>
      </c>
      <c r="EW151">
        <v>-21.006153853708</v>
      </c>
      <c r="EX151">
        <v>6875.36653846154</v>
      </c>
      <c r="EY151">
        <v>15</v>
      </c>
      <c r="EZ151">
        <v>0</v>
      </c>
      <c r="FA151" t="s">
        <v>409</v>
      </c>
      <c r="FB151">
        <v>1510803016.6</v>
      </c>
      <c r="FC151">
        <v>1510803015.6</v>
      </c>
      <c r="FD151">
        <v>0</v>
      </c>
      <c r="FE151">
        <v>-0.153</v>
      </c>
      <c r="FF151">
        <v>-0.016</v>
      </c>
      <c r="FG151">
        <v>6.925</v>
      </c>
      <c r="FH151">
        <v>0.526</v>
      </c>
      <c r="FI151">
        <v>420</v>
      </c>
      <c r="FJ151">
        <v>25</v>
      </c>
      <c r="FK151">
        <v>0.25</v>
      </c>
      <c r="FL151">
        <v>0.13</v>
      </c>
      <c r="FM151">
        <v>0.83981825</v>
      </c>
      <c r="FN151">
        <v>0.0904317298311413</v>
      </c>
      <c r="FO151">
        <v>0.0108525255441994</v>
      </c>
      <c r="FP151">
        <v>1</v>
      </c>
      <c r="FQ151">
        <v>1</v>
      </c>
      <c r="FR151">
        <v>1</v>
      </c>
      <c r="FS151" t="s">
        <v>410</v>
      </c>
      <c r="FT151">
        <v>2.97442</v>
      </c>
      <c r="FU151">
        <v>2.75399</v>
      </c>
      <c r="FV151">
        <v>0.118574</v>
      </c>
      <c r="FW151">
        <v>0.123834</v>
      </c>
      <c r="FX151">
        <v>0.103838</v>
      </c>
      <c r="FY151">
        <v>0.102272</v>
      </c>
      <c r="FZ151">
        <v>34315.9</v>
      </c>
      <c r="GA151">
        <v>37227.3</v>
      </c>
      <c r="GB151">
        <v>35275.1</v>
      </c>
      <c r="GC151">
        <v>38527.6</v>
      </c>
      <c r="GD151">
        <v>44746.9</v>
      </c>
      <c r="GE151">
        <v>49903.5</v>
      </c>
      <c r="GF151">
        <v>55054.2</v>
      </c>
      <c r="GG151">
        <v>61735.4</v>
      </c>
      <c r="GH151">
        <v>2.00073</v>
      </c>
      <c r="GI151">
        <v>1.85252</v>
      </c>
      <c r="GJ151">
        <v>0.156686</v>
      </c>
      <c r="GK151">
        <v>0</v>
      </c>
      <c r="GL151">
        <v>24.9313</v>
      </c>
      <c r="GM151">
        <v>999.9</v>
      </c>
      <c r="GN151">
        <v>59.474</v>
      </c>
      <c r="GO151">
        <v>29.547</v>
      </c>
      <c r="GP151">
        <v>27.3445</v>
      </c>
      <c r="GQ151">
        <v>54.6545</v>
      </c>
      <c r="GR151">
        <v>49.0705</v>
      </c>
      <c r="GS151">
        <v>1</v>
      </c>
      <c r="GT151">
        <v>-0.121029</v>
      </c>
      <c r="GU151">
        <v>0.383973</v>
      </c>
      <c r="GV151">
        <v>20.1175</v>
      </c>
      <c r="GW151">
        <v>5.19887</v>
      </c>
      <c r="GX151">
        <v>12.004</v>
      </c>
      <c r="GY151">
        <v>4.9756</v>
      </c>
      <c r="GZ151">
        <v>3.29298</v>
      </c>
      <c r="HA151">
        <v>9999</v>
      </c>
      <c r="HB151">
        <v>999.9</v>
      </c>
      <c r="HC151">
        <v>9999</v>
      </c>
      <c r="HD151">
        <v>9999</v>
      </c>
      <c r="HE151">
        <v>1.8631</v>
      </c>
      <c r="HF151">
        <v>1.86813</v>
      </c>
      <c r="HG151">
        <v>1.86789</v>
      </c>
      <c r="HH151">
        <v>1.86904</v>
      </c>
      <c r="HI151">
        <v>1.86982</v>
      </c>
      <c r="HJ151">
        <v>1.86586</v>
      </c>
      <c r="HK151">
        <v>1.86701</v>
      </c>
      <c r="HL151">
        <v>1.86836</v>
      </c>
      <c r="HM151">
        <v>5</v>
      </c>
      <c r="HN151">
        <v>0</v>
      </c>
      <c r="HO151">
        <v>0</v>
      </c>
      <c r="HP151">
        <v>0</v>
      </c>
      <c r="HQ151" t="s">
        <v>411</v>
      </c>
      <c r="HR151" t="s">
        <v>412</v>
      </c>
      <c r="HS151" t="s">
        <v>413</v>
      </c>
      <c r="HT151" t="s">
        <v>413</v>
      </c>
      <c r="HU151" t="s">
        <v>413</v>
      </c>
      <c r="HV151" t="s">
        <v>413</v>
      </c>
      <c r="HW151">
        <v>0</v>
      </c>
      <c r="HX151">
        <v>100</v>
      </c>
      <c r="HY151">
        <v>100</v>
      </c>
      <c r="HZ151">
        <v>8.019</v>
      </c>
      <c r="IA151">
        <v>0.503</v>
      </c>
      <c r="IB151">
        <v>4.20922237337541</v>
      </c>
      <c r="IC151">
        <v>0.00614860080401583</v>
      </c>
      <c r="ID151">
        <v>7.47005204250058e-07</v>
      </c>
      <c r="IE151">
        <v>-6.13614996760479e-10</v>
      </c>
      <c r="IF151">
        <v>0.00504884260515054</v>
      </c>
      <c r="IG151">
        <v>-0.0226463544028373</v>
      </c>
      <c r="IH151">
        <v>0.00259345603324487</v>
      </c>
      <c r="II151">
        <v>-3.18119573220187e-05</v>
      </c>
      <c r="IJ151">
        <v>-2</v>
      </c>
      <c r="IK151">
        <v>1777</v>
      </c>
      <c r="IL151">
        <v>0</v>
      </c>
      <c r="IM151">
        <v>26</v>
      </c>
      <c r="IN151">
        <v>-86.8</v>
      </c>
      <c r="IO151">
        <v>-86.8</v>
      </c>
      <c r="IP151">
        <v>1.45996</v>
      </c>
      <c r="IQ151">
        <v>2.63306</v>
      </c>
      <c r="IR151">
        <v>1.54785</v>
      </c>
      <c r="IS151">
        <v>2.30713</v>
      </c>
      <c r="IT151">
        <v>1.34644</v>
      </c>
      <c r="IU151">
        <v>2.33032</v>
      </c>
      <c r="IV151">
        <v>33.4906</v>
      </c>
      <c r="IW151">
        <v>24.2101</v>
      </c>
      <c r="IX151">
        <v>18</v>
      </c>
      <c r="IY151">
        <v>502.408</v>
      </c>
      <c r="IZ151">
        <v>407.868</v>
      </c>
      <c r="JA151">
        <v>23.5646</v>
      </c>
      <c r="JB151">
        <v>25.7599</v>
      </c>
      <c r="JC151">
        <v>30.0002</v>
      </c>
      <c r="JD151">
        <v>25.7251</v>
      </c>
      <c r="JE151">
        <v>25.6719</v>
      </c>
      <c r="JF151">
        <v>29.2802</v>
      </c>
      <c r="JG151">
        <v>23.5395</v>
      </c>
      <c r="JH151">
        <v>100</v>
      </c>
      <c r="JI151">
        <v>23.5624</v>
      </c>
      <c r="JJ151">
        <v>655.198</v>
      </c>
      <c r="JK151">
        <v>23.3271</v>
      </c>
      <c r="JL151">
        <v>102.19</v>
      </c>
      <c r="JM151">
        <v>102.799</v>
      </c>
    </row>
    <row r="152" spans="1:273">
      <c r="A152">
        <v>136</v>
      </c>
      <c r="B152">
        <v>1510797813.6</v>
      </c>
      <c r="C152">
        <v>2175.5</v>
      </c>
      <c r="D152" t="s">
        <v>682</v>
      </c>
      <c r="E152" t="s">
        <v>683</v>
      </c>
      <c r="F152">
        <v>5</v>
      </c>
      <c r="G152" t="s">
        <v>405</v>
      </c>
      <c r="H152" t="s">
        <v>406</v>
      </c>
      <c r="I152">
        <v>1510797806.1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658.45874709137</v>
      </c>
      <c r="AK152">
        <v>635.830806060606</v>
      </c>
      <c r="AL152">
        <v>3.39177193251718</v>
      </c>
      <c r="AM152">
        <v>64.0484108481649</v>
      </c>
      <c r="AN152">
        <f>(AP152 - AO152 + DI152*1E3/(8.314*(DK152+273.15)) * AR152/DH152 * AQ152) * DH152/(100*CV152) * 1000/(1000 - AP152)</f>
        <v>0</v>
      </c>
      <c r="AO152">
        <v>23.2981013501735</v>
      </c>
      <c r="AP152">
        <v>24.2067466666667</v>
      </c>
      <c r="AQ152">
        <v>-0.00590881460110106</v>
      </c>
      <c r="AR152">
        <v>108.117458872286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407</v>
      </c>
      <c r="AY152" t="s">
        <v>407</v>
      </c>
      <c r="AZ152">
        <v>0</v>
      </c>
      <c r="BA152">
        <v>0</v>
      </c>
      <c r="BB152">
        <f>1-AZ152/BA152</f>
        <v>0</v>
      </c>
      <c r="BC152">
        <v>0</v>
      </c>
      <c r="BD152" t="s">
        <v>407</v>
      </c>
      <c r="BE152" t="s">
        <v>407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407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2.96</v>
      </c>
      <c r="CW152">
        <v>0.5</v>
      </c>
      <c r="CX152" t="s">
        <v>408</v>
      </c>
      <c r="CY152">
        <v>2</v>
      </c>
      <c r="CZ152" t="b">
        <v>1</v>
      </c>
      <c r="DA152">
        <v>1510797806.1</v>
      </c>
      <c r="DB152">
        <v>597.442740740741</v>
      </c>
      <c r="DC152">
        <v>626.824148148148</v>
      </c>
      <c r="DD152">
        <v>24.2306777777778</v>
      </c>
      <c r="DE152">
        <v>23.3553925925926</v>
      </c>
      <c r="DF152">
        <v>589.475222222222</v>
      </c>
      <c r="DG152">
        <v>23.7278111111111</v>
      </c>
      <c r="DH152">
        <v>500.096</v>
      </c>
      <c r="DI152">
        <v>90.2745666666667</v>
      </c>
      <c r="DJ152">
        <v>0.100062574074074</v>
      </c>
      <c r="DK152">
        <v>26.1949925925926</v>
      </c>
      <c r="DL152">
        <v>27.4871888888889</v>
      </c>
      <c r="DM152">
        <v>999.9</v>
      </c>
      <c r="DN152">
        <v>0</v>
      </c>
      <c r="DO152">
        <v>0</v>
      </c>
      <c r="DP152">
        <v>10002.0066666667</v>
      </c>
      <c r="DQ152">
        <v>0</v>
      </c>
      <c r="DR152">
        <v>9.96722259259259</v>
      </c>
      <c r="DS152">
        <v>-29.3813592592593</v>
      </c>
      <c r="DT152">
        <v>612.278555555556</v>
      </c>
      <c r="DU152">
        <v>641.813185185185</v>
      </c>
      <c r="DV152">
        <v>0.875295777777778</v>
      </c>
      <c r="DW152">
        <v>626.824148148148</v>
      </c>
      <c r="DX152">
        <v>23.3553925925926</v>
      </c>
      <c r="DY152">
        <v>2.18741407407407</v>
      </c>
      <c r="DZ152">
        <v>2.10839666666667</v>
      </c>
      <c r="EA152">
        <v>18.870437037037</v>
      </c>
      <c r="EB152">
        <v>18.2827407407407</v>
      </c>
      <c r="EC152">
        <v>2000.01</v>
      </c>
      <c r="ED152">
        <v>0.979994111111111</v>
      </c>
      <c r="EE152">
        <v>0.0200061518518518</v>
      </c>
      <c r="EF152">
        <v>0</v>
      </c>
      <c r="EG152">
        <v>2.26825555555556</v>
      </c>
      <c r="EH152">
        <v>0</v>
      </c>
      <c r="EI152">
        <v>6873.78962962963</v>
      </c>
      <c r="EJ152">
        <v>17300.2</v>
      </c>
      <c r="EK152">
        <v>39.7266296296296</v>
      </c>
      <c r="EL152">
        <v>39.7197407407407</v>
      </c>
      <c r="EM152">
        <v>39.4488148148148</v>
      </c>
      <c r="EN152">
        <v>38.2476296296296</v>
      </c>
      <c r="EO152">
        <v>38.9534074074074</v>
      </c>
      <c r="EP152">
        <v>1959.99888888889</v>
      </c>
      <c r="EQ152">
        <v>40.0111111111111</v>
      </c>
      <c r="ER152">
        <v>0</v>
      </c>
      <c r="ES152">
        <v>1680984110.1</v>
      </c>
      <c r="ET152">
        <v>0</v>
      </c>
      <c r="EU152">
        <v>2.2548</v>
      </c>
      <c r="EV152">
        <v>-0.67671110290408</v>
      </c>
      <c r="EW152">
        <v>-16.8543589669429</v>
      </c>
      <c r="EX152">
        <v>6873.88346153846</v>
      </c>
      <c r="EY152">
        <v>15</v>
      </c>
      <c r="EZ152">
        <v>0</v>
      </c>
      <c r="FA152" t="s">
        <v>409</v>
      </c>
      <c r="FB152">
        <v>1510803016.6</v>
      </c>
      <c r="FC152">
        <v>1510803015.6</v>
      </c>
      <c r="FD152">
        <v>0</v>
      </c>
      <c r="FE152">
        <v>-0.153</v>
      </c>
      <c r="FF152">
        <v>-0.016</v>
      </c>
      <c r="FG152">
        <v>6.925</v>
      </c>
      <c r="FH152">
        <v>0.526</v>
      </c>
      <c r="FI152">
        <v>420</v>
      </c>
      <c r="FJ152">
        <v>25</v>
      </c>
      <c r="FK152">
        <v>0.25</v>
      </c>
      <c r="FL152">
        <v>0.13</v>
      </c>
      <c r="FM152">
        <v>0.859975925</v>
      </c>
      <c r="FN152">
        <v>0.298993159474671</v>
      </c>
      <c r="FO152">
        <v>0.032449529402125</v>
      </c>
      <c r="FP152">
        <v>1</v>
      </c>
      <c r="FQ152">
        <v>1</v>
      </c>
      <c r="FR152">
        <v>1</v>
      </c>
      <c r="FS152" t="s">
        <v>410</v>
      </c>
      <c r="FT152">
        <v>2.97429</v>
      </c>
      <c r="FU152">
        <v>2.75372</v>
      </c>
      <c r="FV152">
        <v>0.120859</v>
      </c>
      <c r="FW152">
        <v>0.126028</v>
      </c>
      <c r="FX152">
        <v>0.103753</v>
      </c>
      <c r="FY152">
        <v>0.102174</v>
      </c>
      <c r="FZ152">
        <v>34226.9</v>
      </c>
      <c r="GA152">
        <v>37134.1</v>
      </c>
      <c r="GB152">
        <v>35275.1</v>
      </c>
      <c r="GC152">
        <v>38527.6</v>
      </c>
      <c r="GD152">
        <v>44751.4</v>
      </c>
      <c r="GE152">
        <v>49908.8</v>
      </c>
      <c r="GF152">
        <v>55054.4</v>
      </c>
      <c r="GG152">
        <v>61735.2</v>
      </c>
      <c r="GH152">
        <v>2.0007</v>
      </c>
      <c r="GI152">
        <v>1.85255</v>
      </c>
      <c r="GJ152">
        <v>0.1546</v>
      </c>
      <c r="GK152">
        <v>0</v>
      </c>
      <c r="GL152">
        <v>24.9359</v>
      </c>
      <c r="GM152">
        <v>999.9</v>
      </c>
      <c r="GN152">
        <v>59.474</v>
      </c>
      <c r="GO152">
        <v>29.527</v>
      </c>
      <c r="GP152">
        <v>27.3176</v>
      </c>
      <c r="GQ152">
        <v>55.2045</v>
      </c>
      <c r="GR152">
        <v>48.9022</v>
      </c>
      <c r="GS152">
        <v>1</v>
      </c>
      <c r="GT152">
        <v>-0.121021</v>
      </c>
      <c r="GU152">
        <v>0.40302</v>
      </c>
      <c r="GV152">
        <v>20.1173</v>
      </c>
      <c r="GW152">
        <v>5.19917</v>
      </c>
      <c r="GX152">
        <v>12.004</v>
      </c>
      <c r="GY152">
        <v>4.97565</v>
      </c>
      <c r="GZ152">
        <v>3.293</v>
      </c>
      <c r="HA152">
        <v>9999</v>
      </c>
      <c r="HB152">
        <v>999.9</v>
      </c>
      <c r="HC152">
        <v>9999</v>
      </c>
      <c r="HD152">
        <v>9999</v>
      </c>
      <c r="HE152">
        <v>1.86311</v>
      </c>
      <c r="HF152">
        <v>1.86813</v>
      </c>
      <c r="HG152">
        <v>1.86787</v>
      </c>
      <c r="HH152">
        <v>1.86901</v>
      </c>
      <c r="HI152">
        <v>1.86983</v>
      </c>
      <c r="HJ152">
        <v>1.86588</v>
      </c>
      <c r="HK152">
        <v>1.86703</v>
      </c>
      <c r="HL152">
        <v>1.86833</v>
      </c>
      <c r="HM152">
        <v>5</v>
      </c>
      <c r="HN152">
        <v>0</v>
      </c>
      <c r="HO152">
        <v>0</v>
      </c>
      <c r="HP152">
        <v>0</v>
      </c>
      <c r="HQ152" t="s">
        <v>411</v>
      </c>
      <c r="HR152" t="s">
        <v>412</v>
      </c>
      <c r="HS152" t="s">
        <v>413</v>
      </c>
      <c r="HT152" t="s">
        <v>413</v>
      </c>
      <c r="HU152" t="s">
        <v>413</v>
      </c>
      <c r="HV152" t="s">
        <v>413</v>
      </c>
      <c r="HW152">
        <v>0</v>
      </c>
      <c r="HX152">
        <v>100</v>
      </c>
      <c r="HY152">
        <v>100</v>
      </c>
      <c r="HZ152">
        <v>8.123</v>
      </c>
      <c r="IA152">
        <v>0.5016</v>
      </c>
      <c r="IB152">
        <v>4.20922237337541</v>
      </c>
      <c r="IC152">
        <v>0.00614860080401583</v>
      </c>
      <c r="ID152">
        <v>7.47005204250058e-07</v>
      </c>
      <c r="IE152">
        <v>-6.13614996760479e-10</v>
      </c>
      <c r="IF152">
        <v>0.00504884260515054</v>
      </c>
      <c r="IG152">
        <v>-0.0226463544028373</v>
      </c>
      <c r="IH152">
        <v>0.00259345603324487</v>
      </c>
      <c r="II152">
        <v>-3.18119573220187e-05</v>
      </c>
      <c r="IJ152">
        <v>-2</v>
      </c>
      <c r="IK152">
        <v>1777</v>
      </c>
      <c r="IL152">
        <v>0</v>
      </c>
      <c r="IM152">
        <v>26</v>
      </c>
      <c r="IN152">
        <v>-86.7</v>
      </c>
      <c r="IO152">
        <v>-86.7</v>
      </c>
      <c r="IP152">
        <v>1.48804</v>
      </c>
      <c r="IQ152">
        <v>2.62695</v>
      </c>
      <c r="IR152">
        <v>1.54785</v>
      </c>
      <c r="IS152">
        <v>2.30835</v>
      </c>
      <c r="IT152">
        <v>1.34644</v>
      </c>
      <c r="IU152">
        <v>2.30835</v>
      </c>
      <c r="IV152">
        <v>33.4906</v>
      </c>
      <c r="IW152">
        <v>24.2188</v>
      </c>
      <c r="IX152">
        <v>18</v>
      </c>
      <c r="IY152">
        <v>502.392</v>
      </c>
      <c r="IZ152">
        <v>407.882</v>
      </c>
      <c r="JA152">
        <v>23.5691</v>
      </c>
      <c r="JB152">
        <v>25.7599</v>
      </c>
      <c r="JC152">
        <v>30.0002</v>
      </c>
      <c r="JD152">
        <v>25.7251</v>
      </c>
      <c r="JE152">
        <v>25.6719</v>
      </c>
      <c r="JF152">
        <v>29.9143</v>
      </c>
      <c r="JG152">
        <v>23.5395</v>
      </c>
      <c r="JH152">
        <v>100</v>
      </c>
      <c r="JI152">
        <v>23.5702</v>
      </c>
      <c r="JJ152">
        <v>675.362</v>
      </c>
      <c r="JK152">
        <v>23.3327</v>
      </c>
      <c r="JL152">
        <v>102.19</v>
      </c>
      <c r="JM152">
        <v>102.799</v>
      </c>
    </row>
    <row r="153" spans="1:273">
      <c r="A153">
        <v>137</v>
      </c>
      <c r="B153">
        <v>1510797818.6</v>
      </c>
      <c r="C153">
        <v>2180.5</v>
      </c>
      <c r="D153" t="s">
        <v>684</v>
      </c>
      <c r="E153" t="s">
        <v>685</v>
      </c>
      <c r="F153">
        <v>5</v>
      </c>
      <c r="G153" t="s">
        <v>405</v>
      </c>
      <c r="H153" t="s">
        <v>406</v>
      </c>
      <c r="I153">
        <v>1510797810.81429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674.999415115127</v>
      </c>
      <c r="AK153">
        <v>652.515806060606</v>
      </c>
      <c r="AL153">
        <v>3.3370112689042</v>
      </c>
      <c r="AM153">
        <v>64.0484108481649</v>
      </c>
      <c r="AN153">
        <f>(AP153 - AO153 + DI153*1E3/(8.314*(DK153+273.15)) * AR153/DH153 * AQ153) * DH153/(100*CV153) * 1000/(1000 - AP153)</f>
        <v>0</v>
      </c>
      <c r="AO153">
        <v>23.2865234655058</v>
      </c>
      <c r="AP153">
        <v>24.1820715151515</v>
      </c>
      <c r="AQ153">
        <v>-0.00394961515165283</v>
      </c>
      <c r="AR153">
        <v>108.117458872286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407</v>
      </c>
      <c r="AY153" t="s">
        <v>407</v>
      </c>
      <c r="AZ153">
        <v>0</v>
      </c>
      <c r="BA153">
        <v>0</v>
      </c>
      <c r="BB153">
        <f>1-AZ153/BA153</f>
        <v>0</v>
      </c>
      <c r="BC153">
        <v>0</v>
      </c>
      <c r="BD153" t="s">
        <v>407</v>
      </c>
      <c r="BE153" t="s">
        <v>407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407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2.96</v>
      </c>
      <c r="CW153">
        <v>0.5</v>
      </c>
      <c r="CX153" t="s">
        <v>408</v>
      </c>
      <c r="CY153">
        <v>2</v>
      </c>
      <c r="CZ153" t="b">
        <v>1</v>
      </c>
      <c r="DA153">
        <v>1510797810.81429</v>
      </c>
      <c r="DB153">
        <v>612.865392857143</v>
      </c>
      <c r="DC153">
        <v>642.369142857143</v>
      </c>
      <c r="DD153">
        <v>24.2159464285714</v>
      </c>
      <c r="DE153">
        <v>23.3215714285714</v>
      </c>
      <c r="DF153">
        <v>604.799964285714</v>
      </c>
      <c r="DG153">
        <v>23.7137464285714</v>
      </c>
      <c r="DH153">
        <v>500.079107142857</v>
      </c>
      <c r="DI153">
        <v>90.2745678571429</v>
      </c>
      <c r="DJ153">
        <v>0.100028010714286</v>
      </c>
      <c r="DK153">
        <v>26.1978357142857</v>
      </c>
      <c r="DL153">
        <v>27.4835535714286</v>
      </c>
      <c r="DM153">
        <v>999.9</v>
      </c>
      <c r="DN153">
        <v>0</v>
      </c>
      <c r="DO153">
        <v>0</v>
      </c>
      <c r="DP153">
        <v>9994.05571428571</v>
      </c>
      <c r="DQ153">
        <v>0</v>
      </c>
      <c r="DR153">
        <v>9.96114821428571</v>
      </c>
      <c r="DS153">
        <v>-29.5037678571429</v>
      </c>
      <c r="DT153">
        <v>628.0745</v>
      </c>
      <c r="DU153">
        <v>657.707214285714</v>
      </c>
      <c r="DV153">
        <v>0.89439025</v>
      </c>
      <c r="DW153">
        <v>642.369142857143</v>
      </c>
      <c r="DX153">
        <v>23.3215714285714</v>
      </c>
      <c r="DY153">
        <v>2.18608464285714</v>
      </c>
      <c r="DZ153">
        <v>2.10534428571429</v>
      </c>
      <c r="EA153">
        <v>18.8607035714286</v>
      </c>
      <c r="EB153">
        <v>18.25965</v>
      </c>
      <c r="EC153">
        <v>2000.00464285714</v>
      </c>
      <c r="ED153">
        <v>0.979993964285715</v>
      </c>
      <c r="EE153">
        <v>0.0200063035714286</v>
      </c>
      <c r="EF153">
        <v>0</v>
      </c>
      <c r="EG153">
        <v>2.28989285714286</v>
      </c>
      <c r="EH153">
        <v>0</v>
      </c>
      <c r="EI153">
        <v>6872.39035714286</v>
      </c>
      <c r="EJ153">
        <v>17300.1571428571</v>
      </c>
      <c r="EK153">
        <v>39.6872857142857</v>
      </c>
      <c r="EL153">
        <v>39.6828571428571</v>
      </c>
      <c r="EM153">
        <v>39.4104642857143</v>
      </c>
      <c r="EN153">
        <v>38.22525</v>
      </c>
      <c r="EO153">
        <v>38.9148928571429</v>
      </c>
      <c r="EP153">
        <v>1959.99392857143</v>
      </c>
      <c r="EQ153">
        <v>40.0107142857143</v>
      </c>
      <c r="ER153">
        <v>0</v>
      </c>
      <c r="ES153">
        <v>1680984115.5</v>
      </c>
      <c r="ET153">
        <v>0</v>
      </c>
      <c r="EU153">
        <v>2.251092</v>
      </c>
      <c r="EV153">
        <v>0.072646168093655</v>
      </c>
      <c r="EW153">
        <v>-18.1284615019253</v>
      </c>
      <c r="EX153">
        <v>6872.2188</v>
      </c>
      <c r="EY153">
        <v>15</v>
      </c>
      <c r="EZ153">
        <v>0</v>
      </c>
      <c r="FA153" t="s">
        <v>409</v>
      </c>
      <c r="FB153">
        <v>1510803016.6</v>
      </c>
      <c r="FC153">
        <v>1510803015.6</v>
      </c>
      <c r="FD153">
        <v>0</v>
      </c>
      <c r="FE153">
        <v>-0.153</v>
      </c>
      <c r="FF153">
        <v>-0.016</v>
      </c>
      <c r="FG153">
        <v>6.925</v>
      </c>
      <c r="FH153">
        <v>0.526</v>
      </c>
      <c r="FI153">
        <v>420</v>
      </c>
      <c r="FJ153">
        <v>25</v>
      </c>
      <c r="FK153">
        <v>0.25</v>
      </c>
      <c r="FL153">
        <v>0.13</v>
      </c>
      <c r="FM153">
        <v>0.88195935</v>
      </c>
      <c r="FN153">
        <v>0.286691212007502</v>
      </c>
      <c r="FO153">
        <v>0.0322026330899742</v>
      </c>
      <c r="FP153">
        <v>1</v>
      </c>
      <c r="FQ153">
        <v>1</v>
      </c>
      <c r="FR153">
        <v>1</v>
      </c>
      <c r="FS153" t="s">
        <v>410</v>
      </c>
      <c r="FT153">
        <v>2.97406</v>
      </c>
      <c r="FU153">
        <v>2.7538</v>
      </c>
      <c r="FV153">
        <v>0.123087</v>
      </c>
      <c r="FW153">
        <v>0.128321</v>
      </c>
      <c r="FX153">
        <v>0.103687</v>
      </c>
      <c r="FY153">
        <v>0.102151</v>
      </c>
      <c r="FZ153">
        <v>34140.5</v>
      </c>
      <c r="GA153">
        <v>37036.6</v>
      </c>
      <c r="GB153">
        <v>35275.4</v>
      </c>
      <c r="GC153">
        <v>38527.4</v>
      </c>
      <c r="GD153">
        <v>44755</v>
      </c>
      <c r="GE153">
        <v>49910.1</v>
      </c>
      <c r="GF153">
        <v>55054.5</v>
      </c>
      <c r="GG153">
        <v>61735.1</v>
      </c>
      <c r="GH153">
        <v>2.00067</v>
      </c>
      <c r="GI153">
        <v>1.8525</v>
      </c>
      <c r="GJ153">
        <v>0.15527</v>
      </c>
      <c r="GK153">
        <v>0</v>
      </c>
      <c r="GL153">
        <v>24.9407</v>
      </c>
      <c r="GM153">
        <v>999.9</v>
      </c>
      <c r="GN153">
        <v>59.498</v>
      </c>
      <c r="GO153">
        <v>29.527</v>
      </c>
      <c r="GP153">
        <v>27.3261</v>
      </c>
      <c r="GQ153">
        <v>54.7645</v>
      </c>
      <c r="GR153">
        <v>49.3389</v>
      </c>
      <c r="GS153">
        <v>1</v>
      </c>
      <c r="GT153">
        <v>-0.121059</v>
      </c>
      <c r="GU153">
        <v>0.374338</v>
      </c>
      <c r="GV153">
        <v>20.1173</v>
      </c>
      <c r="GW153">
        <v>5.19887</v>
      </c>
      <c r="GX153">
        <v>12.004</v>
      </c>
      <c r="GY153">
        <v>4.9755</v>
      </c>
      <c r="GZ153">
        <v>3.29295</v>
      </c>
      <c r="HA153">
        <v>9999</v>
      </c>
      <c r="HB153">
        <v>999.9</v>
      </c>
      <c r="HC153">
        <v>9999</v>
      </c>
      <c r="HD153">
        <v>9999</v>
      </c>
      <c r="HE153">
        <v>1.8631</v>
      </c>
      <c r="HF153">
        <v>1.86813</v>
      </c>
      <c r="HG153">
        <v>1.86787</v>
      </c>
      <c r="HH153">
        <v>1.86899</v>
      </c>
      <c r="HI153">
        <v>1.86983</v>
      </c>
      <c r="HJ153">
        <v>1.86588</v>
      </c>
      <c r="HK153">
        <v>1.86702</v>
      </c>
      <c r="HL153">
        <v>1.86835</v>
      </c>
      <c r="HM153">
        <v>5</v>
      </c>
      <c r="HN153">
        <v>0</v>
      </c>
      <c r="HO153">
        <v>0</v>
      </c>
      <c r="HP153">
        <v>0</v>
      </c>
      <c r="HQ153" t="s">
        <v>411</v>
      </c>
      <c r="HR153" t="s">
        <v>412</v>
      </c>
      <c r="HS153" t="s">
        <v>413</v>
      </c>
      <c r="HT153" t="s">
        <v>413</v>
      </c>
      <c r="HU153" t="s">
        <v>413</v>
      </c>
      <c r="HV153" t="s">
        <v>413</v>
      </c>
      <c r="HW153">
        <v>0</v>
      </c>
      <c r="HX153">
        <v>100</v>
      </c>
      <c r="HY153">
        <v>100</v>
      </c>
      <c r="HZ153">
        <v>8.227</v>
      </c>
      <c r="IA153">
        <v>0.5006</v>
      </c>
      <c r="IB153">
        <v>4.20922237337541</v>
      </c>
      <c r="IC153">
        <v>0.00614860080401583</v>
      </c>
      <c r="ID153">
        <v>7.47005204250058e-07</v>
      </c>
      <c r="IE153">
        <v>-6.13614996760479e-10</v>
      </c>
      <c r="IF153">
        <v>0.00504884260515054</v>
      </c>
      <c r="IG153">
        <v>-0.0226463544028373</v>
      </c>
      <c r="IH153">
        <v>0.00259345603324487</v>
      </c>
      <c r="II153">
        <v>-3.18119573220187e-05</v>
      </c>
      <c r="IJ153">
        <v>-2</v>
      </c>
      <c r="IK153">
        <v>1777</v>
      </c>
      <c r="IL153">
        <v>0</v>
      </c>
      <c r="IM153">
        <v>26</v>
      </c>
      <c r="IN153">
        <v>-86.6</v>
      </c>
      <c r="IO153">
        <v>-86.6</v>
      </c>
      <c r="IP153">
        <v>1.51978</v>
      </c>
      <c r="IQ153">
        <v>2.61597</v>
      </c>
      <c r="IR153">
        <v>1.54785</v>
      </c>
      <c r="IS153">
        <v>2.30835</v>
      </c>
      <c r="IT153">
        <v>1.34644</v>
      </c>
      <c r="IU153">
        <v>2.44995</v>
      </c>
      <c r="IV153">
        <v>33.4906</v>
      </c>
      <c r="IW153">
        <v>24.2276</v>
      </c>
      <c r="IX153">
        <v>18</v>
      </c>
      <c r="IY153">
        <v>502.375</v>
      </c>
      <c r="IZ153">
        <v>407.854</v>
      </c>
      <c r="JA153">
        <v>23.5746</v>
      </c>
      <c r="JB153">
        <v>25.7599</v>
      </c>
      <c r="JC153">
        <v>30.0001</v>
      </c>
      <c r="JD153">
        <v>25.7251</v>
      </c>
      <c r="JE153">
        <v>25.6719</v>
      </c>
      <c r="JF153">
        <v>30.4938</v>
      </c>
      <c r="JG153">
        <v>23.5395</v>
      </c>
      <c r="JH153">
        <v>100</v>
      </c>
      <c r="JI153">
        <v>23.5918</v>
      </c>
      <c r="JJ153">
        <v>688.918</v>
      </c>
      <c r="JK153">
        <v>23.3327</v>
      </c>
      <c r="JL153">
        <v>102.191</v>
      </c>
      <c r="JM153">
        <v>102.798</v>
      </c>
    </row>
    <row r="154" spans="1:273">
      <c r="A154">
        <v>138</v>
      </c>
      <c r="B154">
        <v>1510797823.6</v>
      </c>
      <c r="C154">
        <v>2185.5</v>
      </c>
      <c r="D154" t="s">
        <v>686</v>
      </c>
      <c r="E154" t="s">
        <v>687</v>
      </c>
      <c r="F154">
        <v>5</v>
      </c>
      <c r="G154" t="s">
        <v>405</v>
      </c>
      <c r="H154" t="s">
        <v>406</v>
      </c>
      <c r="I154">
        <v>1510797816.1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692.985056975561</v>
      </c>
      <c r="AK154">
        <v>669.835618181818</v>
      </c>
      <c r="AL154">
        <v>3.46273567978135</v>
      </c>
      <c r="AM154">
        <v>64.0484108481649</v>
      </c>
      <c r="AN154">
        <f>(AP154 - AO154 + DI154*1E3/(8.314*(DK154+273.15)) * AR154/DH154 * AQ154) * DH154/(100*CV154) * 1000/(1000 - AP154)</f>
        <v>0</v>
      </c>
      <c r="AO154">
        <v>23.2823388845945</v>
      </c>
      <c r="AP154">
        <v>24.1689890909091</v>
      </c>
      <c r="AQ154">
        <v>-0.000688214850231875</v>
      </c>
      <c r="AR154">
        <v>108.117458872286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407</v>
      </c>
      <c r="AY154" t="s">
        <v>407</v>
      </c>
      <c r="AZ154">
        <v>0</v>
      </c>
      <c r="BA154">
        <v>0</v>
      </c>
      <c r="BB154">
        <f>1-AZ154/BA154</f>
        <v>0</v>
      </c>
      <c r="BC154">
        <v>0</v>
      </c>
      <c r="BD154" t="s">
        <v>407</v>
      </c>
      <c r="BE154" t="s">
        <v>407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407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2.96</v>
      </c>
      <c r="CW154">
        <v>0.5</v>
      </c>
      <c r="CX154" t="s">
        <v>408</v>
      </c>
      <c r="CY154">
        <v>2</v>
      </c>
      <c r="CZ154" t="b">
        <v>1</v>
      </c>
      <c r="DA154">
        <v>1510797816.1</v>
      </c>
      <c r="DB154">
        <v>630.303851851852</v>
      </c>
      <c r="DC154">
        <v>660.292259259259</v>
      </c>
      <c r="DD154">
        <v>24.1942888888889</v>
      </c>
      <c r="DE154">
        <v>23.2896777777778</v>
      </c>
      <c r="DF154">
        <v>622.128185185185</v>
      </c>
      <c r="DG154">
        <v>23.6930555555555</v>
      </c>
      <c r="DH154">
        <v>500.086851851852</v>
      </c>
      <c r="DI154">
        <v>90.2740444444445</v>
      </c>
      <c r="DJ154">
        <v>0.0999892814814815</v>
      </c>
      <c r="DK154">
        <v>26.2007407407407</v>
      </c>
      <c r="DL154">
        <v>27.4789703703704</v>
      </c>
      <c r="DM154">
        <v>999.9</v>
      </c>
      <c r="DN154">
        <v>0</v>
      </c>
      <c r="DO154">
        <v>0</v>
      </c>
      <c r="DP154">
        <v>9992.95851851852</v>
      </c>
      <c r="DQ154">
        <v>0</v>
      </c>
      <c r="DR154">
        <v>9.95654814814815</v>
      </c>
      <c r="DS154">
        <v>-29.988362962963</v>
      </c>
      <c r="DT154">
        <v>645.931481481482</v>
      </c>
      <c r="DU154">
        <v>676.036851851852</v>
      </c>
      <c r="DV154">
        <v>0.904629185185185</v>
      </c>
      <c r="DW154">
        <v>660.292259259259</v>
      </c>
      <c r="DX154">
        <v>23.2896777777778</v>
      </c>
      <c r="DY154">
        <v>2.18411666666667</v>
      </c>
      <c r="DZ154">
        <v>2.10245333333333</v>
      </c>
      <c r="EA154">
        <v>18.8462888888889</v>
      </c>
      <c r="EB154">
        <v>18.2377777777778</v>
      </c>
      <c r="EC154">
        <v>2000.01222222222</v>
      </c>
      <c r="ED154">
        <v>0.979993777777778</v>
      </c>
      <c r="EE154">
        <v>0.0200064962962963</v>
      </c>
      <c r="EF154">
        <v>0</v>
      </c>
      <c r="EG154">
        <v>2.26176666666667</v>
      </c>
      <c r="EH154">
        <v>0</v>
      </c>
      <c r="EI154">
        <v>6870.81148148148</v>
      </c>
      <c r="EJ154">
        <v>17300.2222222222</v>
      </c>
      <c r="EK154">
        <v>39.6432962962963</v>
      </c>
      <c r="EL154">
        <v>39.6433703703704</v>
      </c>
      <c r="EM154">
        <v>39.3724814814815</v>
      </c>
      <c r="EN154">
        <v>38.1941481481481</v>
      </c>
      <c r="EO154">
        <v>38.8770740740741</v>
      </c>
      <c r="EP154">
        <v>1960.00148148148</v>
      </c>
      <c r="EQ154">
        <v>40.0107407407407</v>
      </c>
      <c r="ER154">
        <v>0</v>
      </c>
      <c r="ES154">
        <v>1680984120.3</v>
      </c>
      <c r="ET154">
        <v>0</v>
      </c>
      <c r="EU154">
        <v>2.250688</v>
      </c>
      <c r="EV154">
        <v>0.215400025280928</v>
      </c>
      <c r="EW154">
        <v>-19.138461621167</v>
      </c>
      <c r="EX154">
        <v>6870.7652</v>
      </c>
      <c r="EY154">
        <v>15</v>
      </c>
      <c r="EZ154">
        <v>0</v>
      </c>
      <c r="FA154" t="s">
        <v>409</v>
      </c>
      <c r="FB154">
        <v>1510803016.6</v>
      </c>
      <c r="FC154">
        <v>1510803015.6</v>
      </c>
      <c r="FD154">
        <v>0</v>
      </c>
      <c r="FE154">
        <v>-0.153</v>
      </c>
      <c r="FF154">
        <v>-0.016</v>
      </c>
      <c r="FG154">
        <v>6.925</v>
      </c>
      <c r="FH154">
        <v>0.526</v>
      </c>
      <c r="FI154">
        <v>420</v>
      </c>
      <c r="FJ154">
        <v>25</v>
      </c>
      <c r="FK154">
        <v>0.25</v>
      </c>
      <c r="FL154">
        <v>0.13</v>
      </c>
      <c r="FM154">
        <v>0.89234935</v>
      </c>
      <c r="FN154">
        <v>0.139235887429643</v>
      </c>
      <c r="FO154">
        <v>0.0248346229894376</v>
      </c>
      <c r="FP154">
        <v>1</v>
      </c>
      <c r="FQ154">
        <v>1</v>
      </c>
      <c r="FR154">
        <v>1</v>
      </c>
      <c r="FS154" t="s">
        <v>410</v>
      </c>
      <c r="FT154">
        <v>2.97412</v>
      </c>
      <c r="FU154">
        <v>2.75368</v>
      </c>
      <c r="FV154">
        <v>0.125353</v>
      </c>
      <c r="FW154">
        <v>0.130492</v>
      </c>
      <c r="FX154">
        <v>0.103647</v>
      </c>
      <c r="FY154">
        <v>0.102133</v>
      </c>
      <c r="FZ154">
        <v>34052.4</v>
      </c>
      <c r="GA154">
        <v>36944.2</v>
      </c>
      <c r="GB154">
        <v>35275.5</v>
      </c>
      <c r="GC154">
        <v>38527.2</v>
      </c>
      <c r="GD154">
        <v>44757.4</v>
      </c>
      <c r="GE154">
        <v>49910.8</v>
      </c>
      <c r="GF154">
        <v>55054.9</v>
      </c>
      <c r="GG154">
        <v>61734.6</v>
      </c>
      <c r="GH154">
        <v>2.00093</v>
      </c>
      <c r="GI154">
        <v>1.85265</v>
      </c>
      <c r="GJ154">
        <v>0.15527</v>
      </c>
      <c r="GK154">
        <v>0</v>
      </c>
      <c r="GL154">
        <v>24.9461</v>
      </c>
      <c r="GM154">
        <v>999.9</v>
      </c>
      <c r="GN154">
        <v>59.498</v>
      </c>
      <c r="GO154">
        <v>29.517</v>
      </c>
      <c r="GP154">
        <v>27.3104</v>
      </c>
      <c r="GQ154">
        <v>54.8345</v>
      </c>
      <c r="GR154">
        <v>49.5353</v>
      </c>
      <c r="GS154">
        <v>1</v>
      </c>
      <c r="GT154">
        <v>-0.121095</v>
      </c>
      <c r="GU154">
        <v>0.350912</v>
      </c>
      <c r="GV154">
        <v>20.1172</v>
      </c>
      <c r="GW154">
        <v>5.19857</v>
      </c>
      <c r="GX154">
        <v>12.004</v>
      </c>
      <c r="GY154">
        <v>4.9753</v>
      </c>
      <c r="GZ154">
        <v>3.29298</v>
      </c>
      <c r="HA154">
        <v>9999</v>
      </c>
      <c r="HB154">
        <v>999.9</v>
      </c>
      <c r="HC154">
        <v>9999</v>
      </c>
      <c r="HD154">
        <v>9999</v>
      </c>
      <c r="HE154">
        <v>1.8631</v>
      </c>
      <c r="HF154">
        <v>1.86813</v>
      </c>
      <c r="HG154">
        <v>1.86788</v>
      </c>
      <c r="HH154">
        <v>1.86901</v>
      </c>
      <c r="HI154">
        <v>1.86983</v>
      </c>
      <c r="HJ154">
        <v>1.86586</v>
      </c>
      <c r="HK154">
        <v>1.86701</v>
      </c>
      <c r="HL154">
        <v>1.86835</v>
      </c>
      <c r="HM154">
        <v>5</v>
      </c>
      <c r="HN154">
        <v>0</v>
      </c>
      <c r="HO154">
        <v>0</v>
      </c>
      <c r="HP154">
        <v>0</v>
      </c>
      <c r="HQ154" t="s">
        <v>411</v>
      </c>
      <c r="HR154" t="s">
        <v>412</v>
      </c>
      <c r="HS154" t="s">
        <v>413</v>
      </c>
      <c r="HT154" t="s">
        <v>413</v>
      </c>
      <c r="HU154" t="s">
        <v>413</v>
      </c>
      <c r="HV154" t="s">
        <v>413</v>
      </c>
      <c r="HW154">
        <v>0</v>
      </c>
      <c r="HX154">
        <v>100</v>
      </c>
      <c r="HY154">
        <v>100</v>
      </c>
      <c r="HZ154">
        <v>8.334</v>
      </c>
      <c r="IA154">
        <v>0.5</v>
      </c>
      <c r="IB154">
        <v>4.20922237337541</v>
      </c>
      <c r="IC154">
        <v>0.00614860080401583</v>
      </c>
      <c r="ID154">
        <v>7.47005204250058e-07</v>
      </c>
      <c r="IE154">
        <v>-6.13614996760479e-10</v>
      </c>
      <c r="IF154">
        <v>0.00504884260515054</v>
      </c>
      <c r="IG154">
        <v>-0.0226463544028373</v>
      </c>
      <c r="IH154">
        <v>0.00259345603324487</v>
      </c>
      <c r="II154">
        <v>-3.18119573220187e-05</v>
      </c>
      <c r="IJ154">
        <v>-2</v>
      </c>
      <c r="IK154">
        <v>1777</v>
      </c>
      <c r="IL154">
        <v>0</v>
      </c>
      <c r="IM154">
        <v>26</v>
      </c>
      <c r="IN154">
        <v>-86.5</v>
      </c>
      <c r="IO154">
        <v>-86.5</v>
      </c>
      <c r="IP154">
        <v>1.54785</v>
      </c>
      <c r="IQ154">
        <v>2.61597</v>
      </c>
      <c r="IR154">
        <v>1.54785</v>
      </c>
      <c r="IS154">
        <v>2.30713</v>
      </c>
      <c r="IT154">
        <v>1.34644</v>
      </c>
      <c r="IU154">
        <v>2.45239</v>
      </c>
      <c r="IV154">
        <v>33.4906</v>
      </c>
      <c r="IW154">
        <v>24.2188</v>
      </c>
      <c r="IX154">
        <v>18</v>
      </c>
      <c r="IY154">
        <v>502.54</v>
      </c>
      <c r="IZ154">
        <v>407.937</v>
      </c>
      <c r="JA154">
        <v>23.5934</v>
      </c>
      <c r="JB154">
        <v>25.7599</v>
      </c>
      <c r="JC154">
        <v>30.0001</v>
      </c>
      <c r="JD154">
        <v>25.7251</v>
      </c>
      <c r="JE154">
        <v>25.6719</v>
      </c>
      <c r="JF154">
        <v>31.126</v>
      </c>
      <c r="JG154">
        <v>23.5395</v>
      </c>
      <c r="JH154">
        <v>100</v>
      </c>
      <c r="JI154">
        <v>23.6038</v>
      </c>
      <c r="JJ154">
        <v>709.11</v>
      </c>
      <c r="JK154">
        <v>23.3327</v>
      </c>
      <c r="JL154">
        <v>102.191</v>
      </c>
      <c r="JM154">
        <v>102.798</v>
      </c>
    </row>
    <row r="155" spans="1:273">
      <c r="A155">
        <v>139</v>
      </c>
      <c r="B155">
        <v>1510797828.6</v>
      </c>
      <c r="C155">
        <v>2190.5</v>
      </c>
      <c r="D155" t="s">
        <v>688</v>
      </c>
      <c r="E155" t="s">
        <v>689</v>
      </c>
      <c r="F155">
        <v>5</v>
      </c>
      <c r="G155" t="s">
        <v>405</v>
      </c>
      <c r="H155" t="s">
        <v>406</v>
      </c>
      <c r="I155">
        <v>1510797820.81429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709.773068550533</v>
      </c>
      <c r="AK155">
        <v>686.859090909091</v>
      </c>
      <c r="AL155">
        <v>3.41075914772884</v>
      </c>
      <c r="AM155">
        <v>64.0484108481649</v>
      </c>
      <c r="AN155">
        <f>(AP155 - AO155 + DI155*1E3/(8.314*(DK155+273.15)) * AR155/DH155 * AQ155) * DH155/(100*CV155) * 1000/(1000 - AP155)</f>
        <v>0</v>
      </c>
      <c r="AO155">
        <v>23.2757085880535</v>
      </c>
      <c r="AP155">
        <v>24.1582096969697</v>
      </c>
      <c r="AQ155">
        <v>-0.000341062895340942</v>
      </c>
      <c r="AR155">
        <v>108.117458872286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407</v>
      </c>
      <c r="AY155" t="s">
        <v>407</v>
      </c>
      <c r="AZ155">
        <v>0</v>
      </c>
      <c r="BA155">
        <v>0</v>
      </c>
      <c r="BB155">
        <f>1-AZ155/BA155</f>
        <v>0</v>
      </c>
      <c r="BC155">
        <v>0</v>
      </c>
      <c r="BD155" t="s">
        <v>407</v>
      </c>
      <c r="BE155" t="s">
        <v>407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407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2.96</v>
      </c>
      <c r="CW155">
        <v>0.5</v>
      </c>
      <c r="CX155" t="s">
        <v>408</v>
      </c>
      <c r="CY155">
        <v>2</v>
      </c>
      <c r="CZ155" t="b">
        <v>1</v>
      </c>
      <c r="DA155">
        <v>1510797820.81429</v>
      </c>
      <c r="DB155">
        <v>645.953535714286</v>
      </c>
      <c r="DC155">
        <v>676.104821428571</v>
      </c>
      <c r="DD155">
        <v>24.1769571428571</v>
      </c>
      <c r="DE155">
        <v>23.2819964285714</v>
      </c>
      <c r="DF155">
        <v>637.679</v>
      </c>
      <c r="DG155">
        <v>23.6764964285714</v>
      </c>
      <c r="DH155">
        <v>500.094535714286</v>
      </c>
      <c r="DI155">
        <v>90.273875</v>
      </c>
      <c r="DJ155">
        <v>0.0999543785714286</v>
      </c>
      <c r="DK155">
        <v>26.2033071428571</v>
      </c>
      <c r="DL155">
        <v>27.4854714285714</v>
      </c>
      <c r="DM155">
        <v>999.9</v>
      </c>
      <c r="DN155">
        <v>0</v>
      </c>
      <c r="DO155">
        <v>0</v>
      </c>
      <c r="DP155">
        <v>9998.52571428571</v>
      </c>
      <c r="DQ155">
        <v>0</v>
      </c>
      <c r="DR155">
        <v>9.96208428571429</v>
      </c>
      <c r="DS155">
        <v>-30.1512607142857</v>
      </c>
      <c r="DT155">
        <v>661.9575</v>
      </c>
      <c r="DU155">
        <v>692.221071428571</v>
      </c>
      <c r="DV155">
        <v>0.89498175</v>
      </c>
      <c r="DW155">
        <v>676.104821428571</v>
      </c>
      <c r="DX155">
        <v>23.2819964285714</v>
      </c>
      <c r="DY155">
        <v>2.18254857142857</v>
      </c>
      <c r="DZ155">
        <v>2.10175535714286</v>
      </c>
      <c r="EA155">
        <v>18.8347857142857</v>
      </c>
      <c r="EB155">
        <v>18.2324928571429</v>
      </c>
      <c r="EC155">
        <v>1999.99571428571</v>
      </c>
      <c r="ED155">
        <v>0.979994535714286</v>
      </c>
      <c r="EE155">
        <v>0.0200056892857143</v>
      </c>
      <c r="EF155">
        <v>0</v>
      </c>
      <c r="EG155">
        <v>2.25831428571429</v>
      </c>
      <c r="EH155">
        <v>0</v>
      </c>
      <c r="EI155">
        <v>6869.57071428571</v>
      </c>
      <c r="EJ155">
        <v>17300.0964285714</v>
      </c>
      <c r="EK155">
        <v>39.6046785714286</v>
      </c>
      <c r="EL155">
        <v>39.6294285714286</v>
      </c>
      <c r="EM155">
        <v>39.3368214285714</v>
      </c>
      <c r="EN155">
        <v>38.1648928571429</v>
      </c>
      <c r="EO155">
        <v>38.84125</v>
      </c>
      <c r="EP155">
        <v>1959.9875</v>
      </c>
      <c r="EQ155">
        <v>40.0082142857143</v>
      </c>
      <c r="ER155">
        <v>0</v>
      </c>
      <c r="ES155">
        <v>1680984125.1</v>
      </c>
      <c r="ET155">
        <v>0</v>
      </c>
      <c r="EU155">
        <v>2.260464</v>
      </c>
      <c r="EV155">
        <v>-0.734976920386391</v>
      </c>
      <c r="EW155">
        <v>-13.3707692701047</v>
      </c>
      <c r="EX155">
        <v>6869.4712</v>
      </c>
      <c r="EY155">
        <v>15</v>
      </c>
      <c r="EZ155">
        <v>0</v>
      </c>
      <c r="FA155" t="s">
        <v>409</v>
      </c>
      <c r="FB155">
        <v>1510803016.6</v>
      </c>
      <c r="FC155">
        <v>1510803015.6</v>
      </c>
      <c r="FD155">
        <v>0</v>
      </c>
      <c r="FE155">
        <v>-0.153</v>
      </c>
      <c r="FF155">
        <v>-0.016</v>
      </c>
      <c r="FG155">
        <v>6.925</v>
      </c>
      <c r="FH155">
        <v>0.526</v>
      </c>
      <c r="FI155">
        <v>420</v>
      </c>
      <c r="FJ155">
        <v>25</v>
      </c>
      <c r="FK155">
        <v>0.25</v>
      </c>
      <c r="FL155">
        <v>0.13</v>
      </c>
      <c r="FM155">
        <v>0.900911125</v>
      </c>
      <c r="FN155">
        <v>-0.101199140712947</v>
      </c>
      <c r="FO155">
        <v>0.0115770713226349</v>
      </c>
      <c r="FP155">
        <v>1</v>
      </c>
      <c r="FQ155">
        <v>1</v>
      </c>
      <c r="FR155">
        <v>1</v>
      </c>
      <c r="FS155" t="s">
        <v>410</v>
      </c>
      <c r="FT155">
        <v>2.97412</v>
      </c>
      <c r="FU155">
        <v>2.75399</v>
      </c>
      <c r="FV155">
        <v>0.127564</v>
      </c>
      <c r="FW155">
        <v>0.13273</v>
      </c>
      <c r="FX155">
        <v>0.103615</v>
      </c>
      <c r="FY155">
        <v>0.102122</v>
      </c>
      <c r="FZ155">
        <v>33966.5</v>
      </c>
      <c r="GA155">
        <v>36849.1</v>
      </c>
      <c r="GB155">
        <v>35275.5</v>
      </c>
      <c r="GC155">
        <v>38527.1</v>
      </c>
      <c r="GD155">
        <v>44758.8</v>
      </c>
      <c r="GE155">
        <v>49911.5</v>
      </c>
      <c r="GF155">
        <v>55054.6</v>
      </c>
      <c r="GG155">
        <v>61734.7</v>
      </c>
      <c r="GH155">
        <v>2.0007</v>
      </c>
      <c r="GI155">
        <v>1.8527</v>
      </c>
      <c r="GJ155">
        <v>0.155717</v>
      </c>
      <c r="GK155">
        <v>0</v>
      </c>
      <c r="GL155">
        <v>24.9524</v>
      </c>
      <c r="GM155">
        <v>999.9</v>
      </c>
      <c r="GN155">
        <v>59.498</v>
      </c>
      <c r="GO155">
        <v>29.517</v>
      </c>
      <c r="GP155">
        <v>27.3088</v>
      </c>
      <c r="GQ155">
        <v>54.7545</v>
      </c>
      <c r="GR155">
        <v>49.5753</v>
      </c>
      <c r="GS155">
        <v>1</v>
      </c>
      <c r="GT155">
        <v>-0.121026</v>
      </c>
      <c r="GU155">
        <v>0.37219</v>
      </c>
      <c r="GV155">
        <v>20.1173</v>
      </c>
      <c r="GW155">
        <v>5.19902</v>
      </c>
      <c r="GX155">
        <v>12.004</v>
      </c>
      <c r="GY155">
        <v>4.97535</v>
      </c>
      <c r="GZ155">
        <v>3.293</v>
      </c>
      <c r="HA155">
        <v>9999</v>
      </c>
      <c r="HB155">
        <v>999.9</v>
      </c>
      <c r="HC155">
        <v>9999</v>
      </c>
      <c r="HD155">
        <v>9999</v>
      </c>
      <c r="HE155">
        <v>1.8631</v>
      </c>
      <c r="HF155">
        <v>1.86813</v>
      </c>
      <c r="HG155">
        <v>1.86788</v>
      </c>
      <c r="HH155">
        <v>1.86902</v>
      </c>
      <c r="HI155">
        <v>1.86982</v>
      </c>
      <c r="HJ155">
        <v>1.86587</v>
      </c>
      <c r="HK155">
        <v>1.86702</v>
      </c>
      <c r="HL155">
        <v>1.86839</v>
      </c>
      <c r="HM155">
        <v>5</v>
      </c>
      <c r="HN155">
        <v>0</v>
      </c>
      <c r="HO155">
        <v>0</v>
      </c>
      <c r="HP155">
        <v>0</v>
      </c>
      <c r="HQ155" t="s">
        <v>411</v>
      </c>
      <c r="HR155" t="s">
        <v>412</v>
      </c>
      <c r="HS155" t="s">
        <v>413</v>
      </c>
      <c r="HT155" t="s">
        <v>413</v>
      </c>
      <c r="HU155" t="s">
        <v>413</v>
      </c>
      <c r="HV155" t="s">
        <v>413</v>
      </c>
      <c r="HW155">
        <v>0</v>
      </c>
      <c r="HX155">
        <v>100</v>
      </c>
      <c r="HY155">
        <v>100</v>
      </c>
      <c r="HZ155">
        <v>8.438</v>
      </c>
      <c r="IA155">
        <v>0.4996</v>
      </c>
      <c r="IB155">
        <v>4.20922237337541</v>
      </c>
      <c r="IC155">
        <v>0.00614860080401583</v>
      </c>
      <c r="ID155">
        <v>7.47005204250058e-07</v>
      </c>
      <c r="IE155">
        <v>-6.13614996760479e-10</v>
      </c>
      <c r="IF155">
        <v>0.00504884260515054</v>
      </c>
      <c r="IG155">
        <v>-0.0226463544028373</v>
      </c>
      <c r="IH155">
        <v>0.00259345603324487</v>
      </c>
      <c r="II155">
        <v>-3.18119573220187e-05</v>
      </c>
      <c r="IJ155">
        <v>-2</v>
      </c>
      <c r="IK155">
        <v>1777</v>
      </c>
      <c r="IL155">
        <v>0</v>
      </c>
      <c r="IM155">
        <v>26</v>
      </c>
      <c r="IN155">
        <v>-86.5</v>
      </c>
      <c r="IO155">
        <v>-86.5</v>
      </c>
      <c r="IP155">
        <v>1.58081</v>
      </c>
      <c r="IQ155">
        <v>2.62207</v>
      </c>
      <c r="IR155">
        <v>1.54785</v>
      </c>
      <c r="IS155">
        <v>2.30713</v>
      </c>
      <c r="IT155">
        <v>1.34644</v>
      </c>
      <c r="IU155">
        <v>2.42188</v>
      </c>
      <c r="IV155">
        <v>33.4906</v>
      </c>
      <c r="IW155">
        <v>24.2188</v>
      </c>
      <c r="IX155">
        <v>18</v>
      </c>
      <c r="IY155">
        <v>502.392</v>
      </c>
      <c r="IZ155">
        <v>407.965</v>
      </c>
      <c r="JA155">
        <v>23.6074</v>
      </c>
      <c r="JB155">
        <v>25.7599</v>
      </c>
      <c r="JC155">
        <v>30.0002</v>
      </c>
      <c r="JD155">
        <v>25.7251</v>
      </c>
      <c r="JE155">
        <v>25.6719</v>
      </c>
      <c r="JF155">
        <v>31.6964</v>
      </c>
      <c r="JG155">
        <v>23.5395</v>
      </c>
      <c r="JH155">
        <v>100</v>
      </c>
      <c r="JI155">
        <v>23.6059</v>
      </c>
      <c r="JJ155">
        <v>722.526</v>
      </c>
      <c r="JK155">
        <v>23.3351</v>
      </c>
      <c r="JL155">
        <v>102.191</v>
      </c>
      <c r="JM155">
        <v>102.798</v>
      </c>
    </row>
    <row r="156" spans="1:273">
      <c r="A156">
        <v>140</v>
      </c>
      <c r="B156">
        <v>1510797833.6</v>
      </c>
      <c r="C156">
        <v>2195.5</v>
      </c>
      <c r="D156" t="s">
        <v>690</v>
      </c>
      <c r="E156" t="s">
        <v>691</v>
      </c>
      <c r="F156">
        <v>5</v>
      </c>
      <c r="G156" t="s">
        <v>405</v>
      </c>
      <c r="H156" t="s">
        <v>406</v>
      </c>
      <c r="I156">
        <v>1510797826.1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727.636192482002</v>
      </c>
      <c r="AK156">
        <v>704.093357575757</v>
      </c>
      <c r="AL156">
        <v>3.44764130939184</v>
      </c>
      <c r="AM156">
        <v>64.0484108481649</v>
      </c>
      <c r="AN156">
        <f>(AP156 - AO156 + DI156*1E3/(8.314*(DK156+273.15)) * AR156/DH156 * AQ156) * DH156/(100*CV156) * 1000/(1000 - AP156)</f>
        <v>0</v>
      </c>
      <c r="AO156">
        <v>23.2708997329232</v>
      </c>
      <c r="AP156">
        <v>24.1498345454545</v>
      </c>
      <c r="AQ156">
        <v>-0.000210011435537309</v>
      </c>
      <c r="AR156">
        <v>108.117458872286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407</v>
      </c>
      <c r="AY156" t="s">
        <v>407</v>
      </c>
      <c r="AZ156">
        <v>0</v>
      </c>
      <c r="BA156">
        <v>0</v>
      </c>
      <c r="BB156">
        <f>1-AZ156/BA156</f>
        <v>0</v>
      </c>
      <c r="BC156">
        <v>0</v>
      </c>
      <c r="BD156" t="s">
        <v>407</v>
      </c>
      <c r="BE156" t="s">
        <v>407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407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2.96</v>
      </c>
      <c r="CW156">
        <v>0.5</v>
      </c>
      <c r="CX156" t="s">
        <v>408</v>
      </c>
      <c r="CY156">
        <v>2</v>
      </c>
      <c r="CZ156" t="b">
        <v>1</v>
      </c>
      <c r="DA156">
        <v>1510797826.1</v>
      </c>
      <c r="DB156">
        <v>663.615222222222</v>
      </c>
      <c r="DC156">
        <v>694.143703703704</v>
      </c>
      <c r="DD156">
        <v>24.162737037037</v>
      </c>
      <c r="DE156">
        <v>23.2763185185185</v>
      </c>
      <c r="DF156">
        <v>655.22937037037</v>
      </c>
      <c r="DG156">
        <v>23.6629037037037</v>
      </c>
      <c r="DH156">
        <v>500.110259259259</v>
      </c>
      <c r="DI156">
        <v>90.2743740740741</v>
      </c>
      <c r="DJ156">
        <v>0.100037707407407</v>
      </c>
      <c r="DK156">
        <v>26.2060148148148</v>
      </c>
      <c r="DL156">
        <v>27.4953814814815</v>
      </c>
      <c r="DM156">
        <v>999.9</v>
      </c>
      <c r="DN156">
        <v>0</v>
      </c>
      <c r="DO156">
        <v>0</v>
      </c>
      <c r="DP156">
        <v>9997.78</v>
      </c>
      <c r="DQ156">
        <v>0</v>
      </c>
      <c r="DR156">
        <v>9.97064481481481</v>
      </c>
      <c r="DS156">
        <v>-30.5284333333333</v>
      </c>
      <c r="DT156">
        <v>680.046925925926</v>
      </c>
      <c r="DU156">
        <v>710.685777777778</v>
      </c>
      <c r="DV156">
        <v>0.886431185185185</v>
      </c>
      <c r="DW156">
        <v>694.143703703704</v>
      </c>
      <c r="DX156">
        <v>23.2763185185185</v>
      </c>
      <c r="DY156">
        <v>2.1812762962963</v>
      </c>
      <c r="DZ156">
        <v>2.10125481481481</v>
      </c>
      <c r="EA156">
        <v>18.8254555555556</v>
      </c>
      <c r="EB156">
        <v>18.2287</v>
      </c>
      <c r="EC156">
        <v>2000.00074074074</v>
      </c>
      <c r="ED156">
        <v>0.97999437037037</v>
      </c>
      <c r="EE156">
        <v>0.0200058592592593</v>
      </c>
      <c r="EF156">
        <v>0</v>
      </c>
      <c r="EG156">
        <v>2.24365185185185</v>
      </c>
      <c r="EH156">
        <v>0</v>
      </c>
      <c r="EI156">
        <v>6868.34888888889</v>
      </c>
      <c r="EJ156">
        <v>17300.1444444444</v>
      </c>
      <c r="EK156">
        <v>39.5691481481481</v>
      </c>
      <c r="EL156">
        <v>39.604</v>
      </c>
      <c r="EM156">
        <v>39.296037037037</v>
      </c>
      <c r="EN156">
        <v>38.1410740740741</v>
      </c>
      <c r="EO156">
        <v>38.8098148148148</v>
      </c>
      <c r="EP156">
        <v>1959.99259259259</v>
      </c>
      <c r="EQ156">
        <v>40.0081481481482</v>
      </c>
      <c r="ER156">
        <v>0</v>
      </c>
      <c r="ES156">
        <v>1680984130.5</v>
      </c>
      <c r="ET156">
        <v>0</v>
      </c>
      <c r="EU156">
        <v>2.24136153846154</v>
      </c>
      <c r="EV156">
        <v>0.157695726036838</v>
      </c>
      <c r="EW156">
        <v>-13.7654700894021</v>
      </c>
      <c r="EX156">
        <v>6868.32846153846</v>
      </c>
      <c r="EY156">
        <v>15</v>
      </c>
      <c r="EZ156">
        <v>0</v>
      </c>
      <c r="FA156" t="s">
        <v>409</v>
      </c>
      <c r="FB156">
        <v>1510803016.6</v>
      </c>
      <c r="FC156">
        <v>1510803015.6</v>
      </c>
      <c r="FD156">
        <v>0</v>
      </c>
      <c r="FE156">
        <v>-0.153</v>
      </c>
      <c r="FF156">
        <v>-0.016</v>
      </c>
      <c r="FG156">
        <v>6.925</v>
      </c>
      <c r="FH156">
        <v>0.526</v>
      </c>
      <c r="FI156">
        <v>420</v>
      </c>
      <c r="FJ156">
        <v>25</v>
      </c>
      <c r="FK156">
        <v>0.25</v>
      </c>
      <c r="FL156">
        <v>0.13</v>
      </c>
      <c r="FM156">
        <v>0.893136525</v>
      </c>
      <c r="FN156">
        <v>-0.104045639774861</v>
      </c>
      <c r="FO156">
        <v>0.0103755881206501</v>
      </c>
      <c r="FP156">
        <v>1</v>
      </c>
      <c r="FQ156">
        <v>1</v>
      </c>
      <c r="FR156">
        <v>1</v>
      </c>
      <c r="FS156" t="s">
        <v>410</v>
      </c>
      <c r="FT156">
        <v>2.97416</v>
      </c>
      <c r="FU156">
        <v>2.75388</v>
      </c>
      <c r="FV156">
        <v>0.129767</v>
      </c>
      <c r="FW156">
        <v>0.134844</v>
      </c>
      <c r="FX156">
        <v>0.103595</v>
      </c>
      <c r="FY156">
        <v>0.102102</v>
      </c>
      <c r="FZ156">
        <v>33880.6</v>
      </c>
      <c r="GA156">
        <v>36759.4</v>
      </c>
      <c r="GB156">
        <v>35275.4</v>
      </c>
      <c r="GC156">
        <v>38527.2</v>
      </c>
      <c r="GD156">
        <v>44760</v>
      </c>
      <c r="GE156">
        <v>49912.7</v>
      </c>
      <c r="GF156">
        <v>55054.7</v>
      </c>
      <c r="GG156">
        <v>61734.7</v>
      </c>
      <c r="GH156">
        <v>2.00063</v>
      </c>
      <c r="GI156">
        <v>1.8528</v>
      </c>
      <c r="GJ156">
        <v>0.155587</v>
      </c>
      <c r="GK156">
        <v>0</v>
      </c>
      <c r="GL156">
        <v>24.9586</v>
      </c>
      <c r="GM156">
        <v>999.9</v>
      </c>
      <c r="GN156">
        <v>59.498</v>
      </c>
      <c r="GO156">
        <v>29.547</v>
      </c>
      <c r="GP156">
        <v>27.3561</v>
      </c>
      <c r="GQ156">
        <v>54.7645</v>
      </c>
      <c r="GR156">
        <v>49.1827</v>
      </c>
      <c r="GS156">
        <v>1</v>
      </c>
      <c r="GT156">
        <v>-0.1208</v>
      </c>
      <c r="GU156">
        <v>0.748764</v>
      </c>
      <c r="GV156">
        <v>20.1153</v>
      </c>
      <c r="GW156">
        <v>5.19902</v>
      </c>
      <c r="GX156">
        <v>12.004</v>
      </c>
      <c r="GY156">
        <v>4.97565</v>
      </c>
      <c r="GZ156">
        <v>3.293</v>
      </c>
      <c r="HA156">
        <v>9999</v>
      </c>
      <c r="HB156">
        <v>999.9</v>
      </c>
      <c r="HC156">
        <v>9999</v>
      </c>
      <c r="HD156">
        <v>9999</v>
      </c>
      <c r="HE156">
        <v>1.8631</v>
      </c>
      <c r="HF156">
        <v>1.86813</v>
      </c>
      <c r="HG156">
        <v>1.86787</v>
      </c>
      <c r="HH156">
        <v>1.86903</v>
      </c>
      <c r="HI156">
        <v>1.86982</v>
      </c>
      <c r="HJ156">
        <v>1.86585</v>
      </c>
      <c r="HK156">
        <v>1.86705</v>
      </c>
      <c r="HL156">
        <v>1.86834</v>
      </c>
      <c r="HM156">
        <v>5</v>
      </c>
      <c r="HN156">
        <v>0</v>
      </c>
      <c r="HO156">
        <v>0</v>
      </c>
      <c r="HP156">
        <v>0</v>
      </c>
      <c r="HQ156" t="s">
        <v>411</v>
      </c>
      <c r="HR156" t="s">
        <v>412</v>
      </c>
      <c r="HS156" t="s">
        <v>413</v>
      </c>
      <c r="HT156" t="s">
        <v>413</v>
      </c>
      <c r="HU156" t="s">
        <v>413</v>
      </c>
      <c r="HV156" t="s">
        <v>413</v>
      </c>
      <c r="HW156">
        <v>0</v>
      </c>
      <c r="HX156">
        <v>100</v>
      </c>
      <c r="HY156">
        <v>100</v>
      </c>
      <c r="HZ156">
        <v>8.544</v>
      </c>
      <c r="IA156">
        <v>0.4992</v>
      </c>
      <c r="IB156">
        <v>4.20922237337541</v>
      </c>
      <c r="IC156">
        <v>0.00614860080401583</v>
      </c>
      <c r="ID156">
        <v>7.47005204250058e-07</v>
      </c>
      <c r="IE156">
        <v>-6.13614996760479e-10</v>
      </c>
      <c r="IF156">
        <v>0.00504884260515054</v>
      </c>
      <c r="IG156">
        <v>-0.0226463544028373</v>
      </c>
      <c r="IH156">
        <v>0.00259345603324487</v>
      </c>
      <c r="II156">
        <v>-3.18119573220187e-05</v>
      </c>
      <c r="IJ156">
        <v>-2</v>
      </c>
      <c r="IK156">
        <v>1777</v>
      </c>
      <c r="IL156">
        <v>0</v>
      </c>
      <c r="IM156">
        <v>26</v>
      </c>
      <c r="IN156">
        <v>-86.4</v>
      </c>
      <c r="IO156">
        <v>-86.4</v>
      </c>
      <c r="IP156">
        <v>1.60767</v>
      </c>
      <c r="IQ156">
        <v>2.62329</v>
      </c>
      <c r="IR156">
        <v>1.54785</v>
      </c>
      <c r="IS156">
        <v>2.30713</v>
      </c>
      <c r="IT156">
        <v>1.34644</v>
      </c>
      <c r="IU156">
        <v>2.38647</v>
      </c>
      <c r="IV156">
        <v>33.4906</v>
      </c>
      <c r="IW156">
        <v>24.2101</v>
      </c>
      <c r="IX156">
        <v>18</v>
      </c>
      <c r="IY156">
        <v>502.342</v>
      </c>
      <c r="IZ156">
        <v>408.021</v>
      </c>
      <c r="JA156">
        <v>23.6087</v>
      </c>
      <c r="JB156">
        <v>25.7599</v>
      </c>
      <c r="JC156">
        <v>30.0001</v>
      </c>
      <c r="JD156">
        <v>25.7251</v>
      </c>
      <c r="JE156">
        <v>25.6719</v>
      </c>
      <c r="JF156">
        <v>32.3144</v>
      </c>
      <c r="JG156">
        <v>23.5395</v>
      </c>
      <c r="JH156">
        <v>100</v>
      </c>
      <c r="JI156">
        <v>23.3875</v>
      </c>
      <c r="JJ156">
        <v>742.603</v>
      </c>
      <c r="JK156">
        <v>23.3427</v>
      </c>
      <c r="JL156">
        <v>102.191</v>
      </c>
      <c r="JM156">
        <v>102.798</v>
      </c>
    </row>
    <row r="157" spans="1:273">
      <c r="A157">
        <v>141</v>
      </c>
      <c r="B157">
        <v>1510797838.6</v>
      </c>
      <c r="C157">
        <v>2200.5</v>
      </c>
      <c r="D157" t="s">
        <v>692</v>
      </c>
      <c r="E157" t="s">
        <v>693</v>
      </c>
      <c r="F157">
        <v>5</v>
      </c>
      <c r="G157" t="s">
        <v>405</v>
      </c>
      <c r="H157" t="s">
        <v>406</v>
      </c>
      <c r="I157">
        <v>1510797830.81429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744.208742679098</v>
      </c>
      <c r="AK157">
        <v>720.995157575758</v>
      </c>
      <c r="AL157">
        <v>3.37338397388784</v>
      </c>
      <c r="AM157">
        <v>64.0484108481649</v>
      </c>
      <c r="AN157">
        <f>(AP157 - AO157 + DI157*1E3/(8.314*(DK157+273.15)) * AR157/DH157 * AQ157) * DH157/(100*CV157) * 1000/(1000 - AP157)</f>
        <v>0</v>
      </c>
      <c r="AO157">
        <v>23.2644381839488</v>
      </c>
      <c r="AP157">
        <v>24.1352727272727</v>
      </c>
      <c r="AQ157">
        <v>-0.000233896556527403</v>
      </c>
      <c r="AR157">
        <v>108.117458872286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407</v>
      </c>
      <c r="AY157" t="s">
        <v>407</v>
      </c>
      <c r="AZ157">
        <v>0</v>
      </c>
      <c r="BA157">
        <v>0</v>
      </c>
      <c r="BB157">
        <f>1-AZ157/BA157</f>
        <v>0</v>
      </c>
      <c r="BC157">
        <v>0</v>
      </c>
      <c r="BD157" t="s">
        <v>407</v>
      </c>
      <c r="BE157" t="s">
        <v>407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407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2.96</v>
      </c>
      <c r="CW157">
        <v>0.5</v>
      </c>
      <c r="CX157" t="s">
        <v>408</v>
      </c>
      <c r="CY157">
        <v>2</v>
      </c>
      <c r="CZ157" t="b">
        <v>1</v>
      </c>
      <c r="DA157">
        <v>1510797830.81429</v>
      </c>
      <c r="DB157">
        <v>679.366964285714</v>
      </c>
      <c r="DC157">
        <v>709.92575</v>
      </c>
      <c r="DD157">
        <v>24.1531142857143</v>
      </c>
      <c r="DE157">
        <v>23.2708142857143</v>
      </c>
      <c r="DF157">
        <v>670.881928571429</v>
      </c>
      <c r="DG157">
        <v>23.6537142857143</v>
      </c>
      <c r="DH157">
        <v>500.084928571429</v>
      </c>
      <c r="DI157">
        <v>90.2753607142857</v>
      </c>
      <c r="DJ157">
        <v>0.0999658392857143</v>
      </c>
      <c r="DK157">
        <v>26.2087357142857</v>
      </c>
      <c r="DL157">
        <v>27.5001821428571</v>
      </c>
      <c r="DM157">
        <v>999.9</v>
      </c>
      <c r="DN157">
        <v>0</v>
      </c>
      <c r="DO157">
        <v>0</v>
      </c>
      <c r="DP157">
        <v>10005.2485714286</v>
      </c>
      <c r="DQ157">
        <v>0</v>
      </c>
      <c r="DR157">
        <v>9.97621892857143</v>
      </c>
      <c r="DS157">
        <v>-30.5587285714286</v>
      </c>
      <c r="DT157">
        <v>696.181785714286</v>
      </c>
      <c r="DU157">
        <v>726.839714285714</v>
      </c>
      <c r="DV157">
        <v>0.8823075</v>
      </c>
      <c r="DW157">
        <v>709.92575</v>
      </c>
      <c r="DX157">
        <v>23.2708142857143</v>
      </c>
      <c r="DY157">
        <v>2.18043178571429</v>
      </c>
      <c r="DZ157">
        <v>2.10078107142857</v>
      </c>
      <c r="EA157">
        <v>18.8192535714286</v>
      </c>
      <c r="EB157">
        <v>18.2251035714286</v>
      </c>
      <c r="EC157">
        <v>1999.98857142857</v>
      </c>
      <c r="ED157">
        <v>0.979994107142857</v>
      </c>
      <c r="EE157">
        <v>0.0200061321428571</v>
      </c>
      <c r="EF157">
        <v>0</v>
      </c>
      <c r="EG157">
        <v>2.23038214285714</v>
      </c>
      <c r="EH157">
        <v>0</v>
      </c>
      <c r="EI157">
        <v>6867.6375</v>
      </c>
      <c r="EJ157">
        <v>17300.0357142857</v>
      </c>
      <c r="EK157">
        <v>39.5332142857143</v>
      </c>
      <c r="EL157">
        <v>39.5845</v>
      </c>
      <c r="EM157">
        <v>39.2609285714286</v>
      </c>
      <c r="EN157">
        <v>38.1114285714286</v>
      </c>
      <c r="EO157">
        <v>38.7832142857143</v>
      </c>
      <c r="EP157">
        <v>1959.98071428571</v>
      </c>
      <c r="EQ157">
        <v>40.0078571428571</v>
      </c>
      <c r="ER157">
        <v>0</v>
      </c>
      <c r="ES157">
        <v>1680984135.3</v>
      </c>
      <c r="ET157">
        <v>0</v>
      </c>
      <c r="EU157">
        <v>2.22049615384615</v>
      </c>
      <c r="EV157">
        <v>-0.314369232759157</v>
      </c>
      <c r="EW157">
        <v>-6.43452991423616</v>
      </c>
      <c r="EX157">
        <v>6867.63576923077</v>
      </c>
      <c r="EY157">
        <v>15</v>
      </c>
      <c r="EZ157">
        <v>0</v>
      </c>
      <c r="FA157" t="s">
        <v>409</v>
      </c>
      <c r="FB157">
        <v>1510803016.6</v>
      </c>
      <c r="FC157">
        <v>1510803015.6</v>
      </c>
      <c r="FD157">
        <v>0</v>
      </c>
      <c r="FE157">
        <v>-0.153</v>
      </c>
      <c r="FF157">
        <v>-0.016</v>
      </c>
      <c r="FG157">
        <v>6.925</v>
      </c>
      <c r="FH157">
        <v>0.526</v>
      </c>
      <c r="FI157">
        <v>420</v>
      </c>
      <c r="FJ157">
        <v>25</v>
      </c>
      <c r="FK157">
        <v>0.25</v>
      </c>
      <c r="FL157">
        <v>0.13</v>
      </c>
      <c r="FM157">
        <v>0.886097</v>
      </c>
      <c r="FN157">
        <v>-0.0576785741088202</v>
      </c>
      <c r="FO157">
        <v>0.00582751718573185</v>
      </c>
      <c r="FP157">
        <v>1</v>
      </c>
      <c r="FQ157">
        <v>1</v>
      </c>
      <c r="FR157">
        <v>1</v>
      </c>
      <c r="FS157" t="s">
        <v>410</v>
      </c>
      <c r="FT157">
        <v>2.9744</v>
      </c>
      <c r="FU157">
        <v>2.75404</v>
      </c>
      <c r="FV157">
        <v>0.131906</v>
      </c>
      <c r="FW157">
        <v>0.136992</v>
      </c>
      <c r="FX157">
        <v>0.103544</v>
      </c>
      <c r="FY157">
        <v>0.102091</v>
      </c>
      <c r="FZ157">
        <v>33797.4</v>
      </c>
      <c r="GA157">
        <v>36668.2</v>
      </c>
      <c r="GB157">
        <v>35275.4</v>
      </c>
      <c r="GC157">
        <v>38527.2</v>
      </c>
      <c r="GD157">
        <v>44762.5</v>
      </c>
      <c r="GE157">
        <v>49913.6</v>
      </c>
      <c r="GF157">
        <v>55054.6</v>
      </c>
      <c r="GG157">
        <v>61735</v>
      </c>
      <c r="GH157">
        <v>2.0005</v>
      </c>
      <c r="GI157">
        <v>1.85282</v>
      </c>
      <c r="GJ157">
        <v>0.154302</v>
      </c>
      <c r="GK157">
        <v>0</v>
      </c>
      <c r="GL157">
        <v>24.9649</v>
      </c>
      <c r="GM157">
        <v>999.9</v>
      </c>
      <c r="GN157">
        <v>59.498</v>
      </c>
      <c r="GO157">
        <v>29.517</v>
      </c>
      <c r="GP157">
        <v>27.3094</v>
      </c>
      <c r="GQ157">
        <v>54.4745</v>
      </c>
      <c r="GR157">
        <v>48.9383</v>
      </c>
      <c r="GS157">
        <v>1</v>
      </c>
      <c r="GT157">
        <v>-0.119588</v>
      </c>
      <c r="GU157">
        <v>1.0676</v>
      </c>
      <c r="GV157">
        <v>20.114</v>
      </c>
      <c r="GW157">
        <v>5.19842</v>
      </c>
      <c r="GX157">
        <v>12.004</v>
      </c>
      <c r="GY157">
        <v>4.9754</v>
      </c>
      <c r="GZ157">
        <v>3.29295</v>
      </c>
      <c r="HA157">
        <v>9999</v>
      </c>
      <c r="HB157">
        <v>999.9</v>
      </c>
      <c r="HC157">
        <v>9999</v>
      </c>
      <c r="HD157">
        <v>9999</v>
      </c>
      <c r="HE157">
        <v>1.8631</v>
      </c>
      <c r="HF157">
        <v>1.86813</v>
      </c>
      <c r="HG157">
        <v>1.86787</v>
      </c>
      <c r="HH157">
        <v>1.86902</v>
      </c>
      <c r="HI157">
        <v>1.86983</v>
      </c>
      <c r="HJ157">
        <v>1.86585</v>
      </c>
      <c r="HK157">
        <v>1.86705</v>
      </c>
      <c r="HL157">
        <v>1.86834</v>
      </c>
      <c r="HM157">
        <v>5</v>
      </c>
      <c r="HN157">
        <v>0</v>
      </c>
      <c r="HO157">
        <v>0</v>
      </c>
      <c r="HP157">
        <v>0</v>
      </c>
      <c r="HQ157" t="s">
        <v>411</v>
      </c>
      <c r="HR157" t="s">
        <v>412</v>
      </c>
      <c r="HS157" t="s">
        <v>413</v>
      </c>
      <c r="HT157" t="s">
        <v>413</v>
      </c>
      <c r="HU157" t="s">
        <v>413</v>
      </c>
      <c r="HV157" t="s">
        <v>413</v>
      </c>
      <c r="HW157">
        <v>0</v>
      </c>
      <c r="HX157">
        <v>100</v>
      </c>
      <c r="HY157">
        <v>100</v>
      </c>
      <c r="HZ157">
        <v>8.647</v>
      </c>
      <c r="IA157">
        <v>0.4984</v>
      </c>
      <c r="IB157">
        <v>4.20922237337541</v>
      </c>
      <c r="IC157">
        <v>0.00614860080401583</v>
      </c>
      <c r="ID157">
        <v>7.47005204250058e-07</v>
      </c>
      <c r="IE157">
        <v>-6.13614996760479e-10</v>
      </c>
      <c r="IF157">
        <v>0.00504884260515054</v>
      </c>
      <c r="IG157">
        <v>-0.0226463544028373</v>
      </c>
      <c r="IH157">
        <v>0.00259345603324487</v>
      </c>
      <c r="II157">
        <v>-3.18119573220187e-05</v>
      </c>
      <c r="IJ157">
        <v>-2</v>
      </c>
      <c r="IK157">
        <v>1777</v>
      </c>
      <c r="IL157">
        <v>0</v>
      </c>
      <c r="IM157">
        <v>26</v>
      </c>
      <c r="IN157">
        <v>-86.3</v>
      </c>
      <c r="IO157">
        <v>-86.3</v>
      </c>
      <c r="IP157">
        <v>1.64062</v>
      </c>
      <c r="IQ157">
        <v>2.62939</v>
      </c>
      <c r="IR157">
        <v>1.54785</v>
      </c>
      <c r="IS157">
        <v>2.30835</v>
      </c>
      <c r="IT157">
        <v>1.34644</v>
      </c>
      <c r="IU157">
        <v>2.29614</v>
      </c>
      <c r="IV157">
        <v>33.4906</v>
      </c>
      <c r="IW157">
        <v>24.2101</v>
      </c>
      <c r="IX157">
        <v>18</v>
      </c>
      <c r="IY157">
        <v>502.26</v>
      </c>
      <c r="IZ157">
        <v>408.035</v>
      </c>
      <c r="JA157">
        <v>23.4187</v>
      </c>
      <c r="JB157">
        <v>25.7599</v>
      </c>
      <c r="JC157">
        <v>30.0006</v>
      </c>
      <c r="JD157">
        <v>25.7251</v>
      </c>
      <c r="JE157">
        <v>25.6719</v>
      </c>
      <c r="JF157">
        <v>32.8858</v>
      </c>
      <c r="JG157">
        <v>23.249</v>
      </c>
      <c r="JH157">
        <v>100</v>
      </c>
      <c r="JI157">
        <v>23.3848</v>
      </c>
      <c r="JJ157">
        <v>756.115</v>
      </c>
      <c r="JK157">
        <v>23.3646</v>
      </c>
      <c r="JL157">
        <v>102.191</v>
      </c>
      <c r="JM157">
        <v>102.798</v>
      </c>
    </row>
    <row r="158" spans="1:273">
      <c r="A158">
        <v>142</v>
      </c>
      <c r="B158">
        <v>1510797843.6</v>
      </c>
      <c r="C158">
        <v>2205.5</v>
      </c>
      <c r="D158" t="s">
        <v>694</v>
      </c>
      <c r="E158" t="s">
        <v>695</v>
      </c>
      <c r="F158">
        <v>5</v>
      </c>
      <c r="G158" t="s">
        <v>405</v>
      </c>
      <c r="H158" t="s">
        <v>406</v>
      </c>
      <c r="I158">
        <v>1510797836.1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762.017137957446</v>
      </c>
      <c r="AK158">
        <v>738.259618181818</v>
      </c>
      <c r="AL158">
        <v>3.45386090185629</v>
      </c>
      <c r="AM158">
        <v>64.0484108481649</v>
      </c>
      <c r="AN158">
        <f>(AP158 - AO158 + DI158*1E3/(8.314*(DK158+273.15)) * AR158/DH158 * AQ158) * DH158/(100*CV158) * 1000/(1000 - AP158)</f>
        <v>0</v>
      </c>
      <c r="AO158">
        <v>23.2657906325849</v>
      </c>
      <c r="AP158">
        <v>24.1052587878788</v>
      </c>
      <c r="AQ158">
        <v>-0.00655980627788422</v>
      </c>
      <c r="AR158">
        <v>108.117458872286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407</v>
      </c>
      <c r="AY158" t="s">
        <v>407</v>
      </c>
      <c r="AZ158">
        <v>0</v>
      </c>
      <c r="BA158">
        <v>0</v>
      </c>
      <c r="BB158">
        <f>1-AZ158/BA158</f>
        <v>0</v>
      </c>
      <c r="BC158">
        <v>0</v>
      </c>
      <c r="BD158" t="s">
        <v>407</v>
      </c>
      <c r="BE158" t="s">
        <v>407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407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2.96</v>
      </c>
      <c r="CW158">
        <v>0.5</v>
      </c>
      <c r="CX158" t="s">
        <v>408</v>
      </c>
      <c r="CY158">
        <v>2</v>
      </c>
      <c r="CZ158" t="b">
        <v>1</v>
      </c>
      <c r="DA158">
        <v>1510797836.1</v>
      </c>
      <c r="DB158">
        <v>697.026333333333</v>
      </c>
      <c r="DC158">
        <v>727.843481481481</v>
      </c>
      <c r="DD158">
        <v>24.1370148148148</v>
      </c>
      <c r="DE158">
        <v>23.2679666666667</v>
      </c>
      <c r="DF158">
        <v>688.430481481482</v>
      </c>
      <c r="DG158">
        <v>23.6383296296296</v>
      </c>
      <c r="DH158">
        <v>500.082925925926</v>
      </c>
      <c r="DI158">
        <v>90.2757777777778</v>
      </c>
      <c r="DJ158">
        <v>0.100029785185185</v>
      </c>
      <c r="DK158">
        <v>26.2091666666667</v>
      </c>
      <c r="DL158">
        <v>27.4958407407407</v>
      </c>
      <c r="DM158">
        <v>999.9</v>
      </c>
      <c r="DN158">
        <v>0</v>
      </c>
      <c r="DO158">
        <v>0</v>
      </c>
      <c r="DP158">
        <v>9999.09888888889</v>
      </c>
      <c r="DQ158">
        <v>0</v>
      </c>
      <c r="DR158">
        <v>9.9734537037037</v>
      </c>
      <c r="DS158">
        <v>-30.8171074074074</v>
      </c>
      <c r="DT158">
        <v>714.26637037037</v>
      </c>
      <c r="DU158">
        <v>745.182296296296</v>
      </c>
      <c r="DV158">
        <v>0.869049518518518</v>
      </c>
      <c r="DW158">
        <v>727.843481481481</v>
      </c>
      <c r="DX158">
        <v>23.2679666666667</v>
      </c>
      <c r="DY158">
        <v>2.17898814814815</v>
      </c>
      <c r="DZ158">
        <v>2.10053444444444</v>
      </c>
      <c r="EA158">
        <v>18.8086666666667</v>
      </c>
      <c r="EB158">
        <v>18.2232296296296</v>
      </c>
      <c r="EC158">
        <v>2000.00407407407</v>
      </c>
      <c r="ED158">
        <v>0.979993</v>
      </c>
      <c r="EE158">
        <v>0.0200073</v>
      </c>
      <c r="EF158">
        <v>0</v>
      </c>
      <c r="EG158">
        <v>2.24496296296296</v>
      </c>
      <c r="EH158">
        <v>0</v>
      </c>
      <c r="EI158">
        <v>6867.08</v>
      </c>
      <c r="EJ158">
        <v>17300.1444444444</v>
      </c>
      <c r="EK158">
        <v>39.5021481481481</v>
      </c>
      <c r="EL158">
        <v>39.5413333333333</v>
      </c>
      <c r="EM158">
        <v>39.221962962963</v>
      </c>
      <c r="EN158">
        <v>38.0853333333333</v>
      </c>
      <c r="EO158">
        <v>38.7474814814815</v>
      </c>
      <c r="EP158">
        <v>1959.99407407407</v>
      </c>
      <c r="EQ158">
        <v>40.0133333333333</v>
      </c>
      <c r="ER158">
        <v>0</v>
      </c>
      <c r="ES158">
        <v>1680984140.1</v>
      </c>
      <c r="ET158">
        <v>0</v>
      </c>
      <c r="EU158">
        <v>2.227</v>
      </c>
      <c r="EV158">
        <v>-0.207623924470021</v>
      </c>
      <c r="EW158">
        <v>-1.95247865900141</v>
      </c>
      <c r="EX158">
        <v>6867.11576923077</v>
      </c>
      <c r="EY158">
        <v>15</v>
      </c>
      <c r="EZ158">
        <v>0</v>
      </c>
      <c r="FA158" t="s">
        <v>409</v>
      </c>
      <c r="FB158">
        <v>1510803016.6</v>
      </c>
      <c r="FC158">
        <v>1510803015.6</v>
      </c>
      <c r="FD158">
        <v>0</v>
      </c>
      <c r="FE158">
        <v>-0.153</v>
      </c>
      <c r="FF158">
        <v>-0.016</v>
      </c>
      <c r="FG158">
        <v>6.925</v>
      </c>
      <c r="FH158">
        <v>0.526</v>
      </c>
      <c r="FI158">
        <v>420</v>
      </c>
      <c r="FJ158">
        <v>25</v>
      </c>
      <c r="FK158">
        <v>0.25</v>
      </c>
      <c r="FL158">
        <v>0.13</v>
      </c>
      <c r="FM158">
        <v>0.874156275</v>
      </c>
      <c r="FN158">
        <v>-0.14141150093809</v>
      </c>
      <c r="FO158">
        <v>0.0163483193340898</v>
      </c>
      <c r="FP158">
        <v>1</v>
      </c>
      <c r="FQ158">
        <v>1</v>
      </c>
      <c r="FR158">
        <v>1</v>
      </c>
      <c r="FS158" t="s">
        <v>410</v>
      </c>
      <c r="FT158">
        <v>2.97414</v>
      </c>
      <c r="FU158">
        <v>2.75363</v>
      </c>
      <c r="FV158">
        <v>0.134055</v>
      </c>
      <c r="FW158">
        <v>0.139051</v>
      </c>
      <c r="FX158">
        <v>0.10346</v>
      </c>
      <c r="FY158">
        <v>0.102161</v>
      </c>
      <c r="FZ158">
        <v>33713.5</v>
      </c>
      <c r="GA158">
        <v>36580.8</v>
      </c>
      <c r="GB158">
        <v>35275.1</v>
      </c>
      <c r="GC158">
        <v>38527.2</v>
      </c>
      <c r="GD158">
        <v>44766.6</v>
      </c>
      <c r="GE158">
        <v>49909.7</v>
      </c>
      <c r="GF158">
        <v>55054.3</v>
      </c>
      <c r="GG158">
        <v>61734.9</v>
      </c>
      <c r="GH158">
        <v>2.0006</v>
      </c>
      <c r="GI158">
        <v>1.85308</v>
      </c>
      <c r="GJ158">
        <v>0.154052</v>
      </c>
      <c r="GK158">
        <v>0</v>
      </c>
      <c r="GL158">
        <v>24.9699</v>
      </c>
      <c r="GM158">
        <v>999.9</v>
      </c>
      <c r="GN158">
        <v>59.498</v>
      </c>
      <c r="GO158">
        <v>29.517</v>
      </c>
      <c r="GP158">
        <v>27.31</v>
      </c>
      <c r="GQ158">
        <v>54.8445</v>
      </c>
      <c r="GR158">
        <v>49.375</v>
      </c>
      <c r="GS158">
        <v>1</v>
      </c>
      <c r="GT158">
        <v>-0.120353</v>
      </c>
      <c r="GU158">
        <v>0.774594</v>
      </c>
      <c r="GV158">
        <v>20.1157</v>
      </c>
      <c r="GW158">
        <v>5.19887</v>
      </c>
      <c r="GX158">
        <v>12.004</v>
      </c>
      <c r="GY158">
        <v>4.9755</v>
      </c>
      <c r="GZ158">
        <v>3.293</v>
      </c>
      <c r="HA158">
        <v>9999</v>
      </c>
      <c r="HB158">
        <v>999.9</v>
      </c>
      <c r="HC158">
        <v>9999</v>
      </c>
      <c r="HD158">
        <v>9999</v>
      </c>
      <c r="HE158">
        <v>1.8631</v>
      </c>
      <c r="HF158">
        <v>1.86813</v>
      </c>
      <c r="HG158">
        <v>1.86788</v>
      </c>
      <c r="HH158">
        <v>1.86902</v>
      </c>
      <c r="HI158">
        <v>1.86981</v>
      </c>
      <c r="HJ158">
        <v>1.86585</v>
      </c>
      <c r="HK158">
        <v>1.86704</v>
      </c>
      <c r="HL158">
        <v>1.86834</v>
      </c>
      <c r="HM158">
        <v>5</v>
      </c>
      <c r="HN158">
        <v>0</v>
      </c>
      <c r="HO158">
        <v>0</v>
      </c>
      <c r="HP158">
        <v>0</v>
      </c>
      <c r="HQ158" t="s">
        <v>411</v>
      </c>
      <c r="HR158" t="s">
        <v>412</v>
      </c>
      <c r="HS158" t="s">
        <v>413</v>
      </c>
      <c r="HT158" t="s">
        <v>413</v>
      </c>
      <c r="HU158" t="s">
        <v>413</v>
      </c>
      <c r="HV158" t="s">
        <v>413</v>
      </c>
      <c r="HW158">
        <v>0</v>
      </c>
      <c r="HX158">
        <v>100</v>
      </c>
      <c r="HY158">
        <v>100</v>
      </c>
      <c r="HZ158">
        <v>8.753</v>
      </c>
      <c r="IA158">
        <v>0.4973</v>
      </c>
      <c r="IB158">
        <v>4.20922237337541</v>
      </c>
      <c r="IC158">
        <v>0.00614860080401583</v>
      </c>
      <c r="ID158">
        <v>7.47005204250058e-07</v>
      </c>
      <c r="IE158">
        <v>-6.13614996760479e-10</v>
      </c>
      <c r="IF158">
        <v>0.00504884260515054</v>
      </c>
      <c r="IG158">
        <v>-0.0226463544028373</v>
      </c>
      <c r="IH158">
        <v>0.00259345603324487</v>
      </c>
      <c r="II158">
        <v>-3.18119573220187e-05</v>
      </c>
      <c r="IJ158">
        <v>-2</v>
      </c>
      <c r="IK158">
        <v>1777</v>
      </c>
      <c r="IL158">
        <v>0</v>
      </c>
      <c r="IM158">
        <v>26</v>
      </c>
      <c r="IN158">
        <v>-86.2</v>
      </c>
      <c r="IO158">
        <v>-86.2</v>
      </c>
      <c r="IP158">
        <v>1.66748</v>
      </c>
      <c r="IQ158">
        <v>2.61353</v>
      </c>
      <c r="IR158">
        <v>1.54785</v>
      </c>
      <c r="IS158">
        <v>2.30835</v>
      </c>
      <c r="IT158">
        <v>1.34644</v>
      </c>
      <c r="IU158">
        <v>2.43164</v>
      </c>
      <c r="IV158">
        <v>33.4906</v>
      </c>
      <c r="IW158">
        <v>24.2188</v>
      </c>
      <c r="IX158">
        <v>18</v>
      </c>
      <c r="IY158">
        <v>502.326</v>
      </c>
      <c r="IZ158">
        <v>408.174</v>
      </c>
      <c r="JA158">
        <v>23.3587</v>
      </c>
      <c r="JB158">
        <v>25.7599</v>
      </c>
      <c r="JC158">
        <v>29.9999</v>
      </c>
      <c r="JD158">
        <v>25.7251</v>
      </c>
      <c r="JE158">
        <v>25.6719</v>
      </c>
      <c r="JF158">
        <v>33.5057</v>
      </c>
      <c r="JG158">
        <v>23.249</v>
      </c>
      <c r="JH158">
        <v>100</v>
      </c>
      <c r="JI158">
        <v>23.3763</v>
      </c>
      <c r="JJ158">
        <v>776.261</v>
      </c>
      <c r="JK158">
        <v>23.3953</v>
      </c>
      <c r="JL158">
        <v>102.19</v>
      </c>
      <c r="JM158">
        <v>102.798</v>
      </c>
    </row>
    <row r="159" spans="1:273">
      <c r="A159">
        <v>143</v>
      </c>
      <c r="B159">
        <v>1510797848.6</v>
      </c>
      <c r="C159">
        <v>2210.5</v>
      </c>
      <c r="D159" t="s">
        <v>696</v>
      </c>
      <c r="E159" t="s">
        <v>697</v>
      </c>
      <c r="F159">
        <v>5</v>
      </c>
      <c r="G159" t="s">
        <v>405</v>
      </c>
      <c r="H159" t="s">
        <v>406</v>
      </c>
      <c r="I159">
        <v>1510797840.81429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778.66191008645</v>
      </c>
      <c r="AK159">
        <v>755.182333333333</v>
      </c>
      <c r="AL159">
        <v>3.38108575706398</v>
      </c>
      <c r="AM159">
        <v>64.0484108481649</v>
      </c>
      <c r="AN159">
        <f>(AP159 - AO159 + DI159*1E3/(8.314*(DK159+273.15)) * AR159/DH159 * AQ159) * DH159/(100*CV159) * 1000/(1000 - AP159)</f>
        <v>0</v>
      </c>
      <c r="AO159">
        <v>23.3005029129259</v>
      </c>
      <c r="AP159">
        <v>24.1056793939394</v>
      </c>
      <c r="AQ159">
        <v>0.000209176311305851</v>
      </c>
      <c r="AR159">
        <v>108.117458872286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407</v>
      </c>
      <c r="AY159" t="s">
        <v>407</v>
      </c>
      <c r="AZ159">
        <v>0</v>
      </c>
      <c r="BA159">
        <v>0</v>
      </c>
      <c r="BB159">
        <f>1-AZ159/BA159</f>
        <v>0</v>
      </c>
      <c r="BC159">
        <v>0</v>
      </c>
      <c r="BD159" t="s">
        <v>407</v>
      </c>
      <c r="BE159" t="s">
        <v>407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407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2.96</v>
      </c>
      <c r="CW159">
        <v>0.5</v>
      </c>
      <c r="CX159" t="s">
        <v>408</v>
      </c>
      <c r="CY159">
        <v>2</v>
      </c>
      <c r="CZ159" t="b">
        <v>1</v>
      </c>
      <c r="DA159">
        <v>1510797840.81429</v>
      </c>
      <c r="DB159">
        <v>712.74925</v>
      </c>
      <c r="DC159">
        <v>743.552714285714</v>
      </c>
      <c r="DD159">
        <v>24.121775</v>
      </c>
      <c r="DE159">
        <v>23.2777392857143</v>
      </c>
      <c r="DF159">
        <v>704.055071428572</v>
      </c>
      <c r="DG159">
        <v>23.6237714285714</v>
      </c>
      <c r="DH159">
        <v>500.075357142857</v>
      </c>
      <c r="DI159">
        <v>90.2751178571428</v>
      </c>
      <c r="DJ159">
        <v>0.0998885571428571</v>
      </c>
      <c r="DK159">
        <v>26.205025</v>
      </c>
      <c r="DL159">
        <v>27.4937107142857</v>
      </c>
      <c r="DM159">
        <v>999.9</v>
      </c>
      <c r="DN159">
        <v>0</v>
      </c>
      <c r="DO159">
        <v>0</v>
      </c>
      <c r="DP159">
        <v>10011.7642857143</v>
      </c>
      <c r="DQ159">
        <v>0</v>
      </c>
      <c r="DR159">
        <v>9.96799428571429</v>
      </c>
      <c r="DS159">
        <v>-30.8034642857143</v>
      </c>
      <c r="DT159">
        <v>730.366714285714</v>
      </c>
      <c r="DU159">
        <v>761.273607142857</v>
      </c>
      <c r="DV159">
        <v>0.844035607142857</v>
      </c>
      <c r="DW159">
        <v>743.552714285714</v>
      </c>
      <c r="DX159">
        <v>23.2777392857143</v>
      </c>
      <c r="DY159">
        <v>2.17759642857143</v>
      </c>
      <c r="DZ159">
        <v>2.10140107142857</v>
      </c>
      <c r="EA159">
        <v>18.7984392857143</v>
      </c>
      <c r="EB159">
        <v>18.2298</v>
      </c>
      <c r="EC159">
        <v>2000.02035714286</v>
      </c>
      <c r="ED159">
        <v>0.979997</v>
      </c>
      <c r="EE159">
        <v>0.0200030714285714</v>
      </c>
      <c r="EF159">
        <v>0</v>
      </c>
      <c r="EG159">
        <v>2.220525</v>
      </c>
      <c r="EH159">
        <v>0</v>
      </c>
      <c r="EI159">
        <v>6866.99142857143</v>
      </c>
      <c r="EJ159">
        <v>17300.2964285714</v>
      </c>
      <c r="EK159">
        <v>39.47075</v>
      </c>
      <c r="EL159">
        <v>39.5221428571429</v>
      </c>
      <c r="EM159">
        <v>39.1916428571429</v>
      </c>
      <c r="EN159">
        <v>38.0665</v>
      </c>
      <c r="EO159">
        <v>38.71625</v>
      </c>
      <c r="EP159">
        <v>1960.01607142857</v>
      </c>
      <c r="EQ159">
        <v>40.0078571428571</v>
      </c>
      <c r="ER159">
        <v>0</v>
      </c>
      <c r="ES159">
        <v>1680984145.5</v>
      </c>
      <c r="ET159">
        <v>0</v>
      </c>
      <c r="EU159">
        <v>2.194156</v>
      </c>
      <c r="EV159">
        <v>-0.0419153764122128</v>
      </c>
      <c r="EW159">
        <v>-2.15384616425048</v>
      </c>
      <c r="EX159">
        <v>6867.0128</v>
      </c>
      <c r="EY159">
        <v>15</v>
      </c>
      <c r="EZ159">
        <v>0</v>
      </c>
      <c r="FA159" t="s">
        <v>409</v>
      </c>
      <c r="FB159">
        <v>1510803016.6</v>
      </c>
      <c r="FC159">
        <v>1510803015.6</v>
      </c>
      <c r="FD159">
        <v>0</v>
      </c>
      <c r="FE159">
        <v>-0.153</v>
      </c>
      <c r="FF159">
        <v>-0.016</v>
      </c>
      <c r="FG159">
        <v>6.925</v>
      </c>
      <c r="FH159">
        <v>0.526</v>
      </c>
      <c r="FI159">
        <v>420</v>
      </c>
      <c r="FJ159">
        <v>25</v>
      </c>
      <c r="FK159">
        <v>0.25</v>
      </c>
      <c r="FL159">
        <v>0.13</v>
      </c>
      <c r="FM159">
        <v>0.853356725</v>
      </c>
      <c r="FN159">
        <v>-0.311380131332084</v>
      </c>
      <c r="FO159">
        <v>0.0324002796878264</v>
      </c>
      <c r="FP159">
        <v>1</v>
      </c>
      <c r="FQ159">
        <v>1</v>
      </c>
      <c r="FR159">
        <v>1</v>
      </c>
      <c r="FS159" t="s">
        <v>410</v>
      </c>
      <c r="FT159">
        <v>2.97405</v>
      </c>
      <c r="FU159">
        <v>2.75405</v>
      </c>
      <c r="FV159">
        <v>0.136144</v>
      </c>
      <c r="FW159">
        <v>0.141148</v>
      </c>
      <c r="FX159">
        <v>0.103467</v>
      </c>
      <c r="FY159">
        <v>0.102267</v>
      </c>
      <c r="FZ159">
        <v>33632.1</v>
      </c>
      <c r="GA159">
        <v>36491.7</v>
      </c>
      <c r="GB159">
        <v>35274.9</v>
      </c>
      <c r="GC159">
        <v>38527.1</v>
      </c>
      <c r="GD159">
        <v>44765.9</v>
      </c>
      <c r="GE159">
        <v>49904.1</v>
      </c>
      <c r="GF159">
        <v>55053.8</v>
      </c>
      <c r="GG159">
        <v>61735.2</v>
      </c>
      <c r="GH159">
        <v>2.00063</v>
      </c>
      <c r="GI159">
        <v>1.85352</v>
      </c>
      <c r="GJ159">
        <v>0.153556</v>
      </c>
      <c r="GK159">
        <v>0</v>
      </c>
      <c r="GL159">
        <v>24.9742</v>
      </c>
      <c r="GM159">
        <v>999.9</v>
      </c>
      <c r="GN159">
        <v>59.498</v>
      </c>
      <c r="GO159">
        <v>29.517</v>
      </c>
      <c r="GP159">
        <v>27.308</v>
      </c>
      <c r="GQ159">
        <v>54.4045</v>
      </c>
      <c r="GR159">
        <v>49.5272</v>
      </c>
      <c r="GS159">
        <v>1</v>
      </c>
      <c r="GT159">
        <v>-0.120711</v>
      </c>
      <c r="GU159">
        <v>0.628263</v>
      </c>
      <c r="GV159">
        <v>20.1167</v>
      </c>
      <c r="GW159">
        <v>5.19887</v>
      </c>
      <c r="GX159">
        <v>12.004</v>
      </c>
      <c r="GY159">
        <v>4.9753</v>
      </c>
      <c r="GZ159">
        <v>3.29293</v>
      </c>
      <c r="HA159">
        <v>9999</v>
      </c>
      <c r="HB159">
        <v>999.9</v>
      </c>
      <c r="HC159">
        <v>9999</v>
      </c>
      <c r="HD159">
        <v>9999</v>
      </c>
      <c r="HE159">
        <v>1.8631</v>
      </c>
      <c r="HF159">
        <v>1.86813</v>
      </c>
      <c r="HG159">
        <v>1.86787</v>
      </c>
      <c r="HH159">
        <v>1.86903</v>
      </c>
      <c r="HI159">
        <v>1.86982</v>
      </c>
      <c r="HJ159">
        <v>1.86585</v>
      </c>
      <c r="HK159">
        <v>1.86702</v>
      </c>
      <c r="HL159">
        <v>1.86835</v>
      </c>
      <c r="HM159">
        <v>5</v>
      </c>
      <c r="HN159">
        <v>0</v>
      </c>
      <c r="HO159">
        <v>0</v>
      </c>
      <c r="HP159">
        <v>0</v>
      </c>
      <c r="HQ159" t="s">
        <v>411</v>
      </c>
      <c r="HR159" t="s">
        <v>412</v>
      </c>
      <c r="HS159" t="s">
        <v>413</v>
      </c>
      <c r="HT159" t="s">
        <v>413</v>
      </c>
      <c r="HU159" t="s">
        <v>413</v>
      </c>
      <c r="HV159" t="s">
        <v>413</v>
      </c>
      <c r="HW159">
        <v>0</v>
      </c>
      <c r="HX159">
        <v>100</v>
      </c>
      <c r="HY159">
        <v>100</v>
      </c>
      <c r="HZ159">
        <v>8.856</v>
      </c>
      <c r="IA159">
        <v>0.4973</v>
      </c>
      <c r="IB159">
        <v>4.20922237337541</v>
      </c>
      <c r="IC159">
        <v>0.00614860080401583</v>
      </c>
      <c r="ID159">
        <v>7.47005204250058e-07</v>
      </c>
      <c r="IE159">
        <v>-6.13614996760479e-10</v>
      </c>
      <c r="IF159">
        <v>0.00504884260515054</v>
      </c>
      <c r="IG159">
        <v>-0.0226463544028373</v>
      </c>
      <c r="IH159">
        <v>0.00259345603324487</v>
      </c>
      <c r="II159">
        <v>-3.18119573220187e-05</v>
      </c>
      <c r="IJ159">
        <v>-2</v>
      </c>
      <c r="IK159">
        <v>1777</v>
      </c>
      <c r="IL159">
        <v>0</v>
      </c>
      <c r="IM159">
        <v>26</v>
      </c>
      <c r="IN159">
        <v>-86.1</v>
      </c>
      <c r="IO159">
        <v>-86.1</v>
      </c>
      <c r="IP159">
        <v>1.69922</v>
      </c>
      <c r="IQ159">
        <v>2.61353</v>
      </c>
      <c r="IR159">
        <v>1.54785</v>
      </c>
      <c r="IS159">
        <v>2.30835</v>
      </c>
      <c r="IT159">
        <v>1.34644</v>
      </c>
      <c r="IU159">
        <v>2.45117</v>
      </c>
      <c r="IV159">
        <v>33.4906</v>
      </c>
      <c r="IW159">
        <v>24.2188</v>
      </c>
      <c r="IX159">
        <v>18</v>
      </c>
      <c r="IY159">
        <v>502.342</v>
      </c>
      <c r="IZ159">
        <v>408.425</v>
      </c>
      <c r="JA159">
        <v>23.3499</v>
      </c>
      <c r="JB159">
        <v>25.7599</v>
      </c>
      <c r="JC159">
        <v>29.9999</v>
      </c>
      <c r="JD159">
        <v>25.7251</v>
      </c>
      <c r="JE159">
        <v>25.6719</v>
      </c>
      <c r="JF159">
        <v>34.0774</v>
      </c>
      <c r="JG159">
        <v>22.9767</v>
      </c>
      <c r="JH159">
        <v>100</v>
      </c>
      <c r="JI159">
        <v>23.3817</v>
      </c>
      <c r="JJ159">
        <v>789.689</v>
      </c>
      <c r="JK159">
        <v>23.4091</v>
      </c>
      <c r="JL159">
        <v>102.189</v>
      </c>
      <c r="JM159">
        <v>102.798</v>
      </c>
    </row>
    <row r="160" spans="1:273">
      <c r="A160">
        <v>144</v>
      </c>
      <c r="B160">
        <v>1510797853.6</v>
      </c>
      <c r="C160">
        <v>2215.5</v>
      </c>
      <c r="D160" t="s">
        <v>698</v>
      </c>
      <c r="E160" t="s">
        <v>699</v>
      </c>
      <c r="F160">
        <v>5</v>
      </c>
      <c r="G160" t="s">
        <v>405</v>
      </c>
      <c r="H160" t="s">
        <v>406</v>
      </c>
      <c r="I160">
        <v>1510797846.1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796.554451931639</v>
      </c>
      <c r="AK160">
        <v>772.491933333333</v>
      </c>
      <c r="AL160">
        <v>3.46491948631331</v>
      </c>
      <c r="AM160">
        <v>64.0484108481649</v>
      </c>
      <c r="AN160">
        <f>(AP160 - AO160 + DI160*1E3/(8.314*(DK160+273.15)) * AR160/DH160 * AQ160) * DH160/(100*CV160) * 1000/(1000 - AP160)</f>
        <v>0</v>
      </c>
      <c r="AO160">
        <v>23.369786809982</v>
      </c>
      <c r="AP160">
        <v>24.1285860606061</v>
      </c>
      <c r="AQ160">
        <v>0.000771092986485617</v>
      </c>
      <c r="AR160">
        <v>108.117458872286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407</v>
      </c>
      <c r="AY160" t="s">
        <v>407</v>
      </c>
      <c r="AZ160">
        <v>0</v>
      </c>
      <c r="BA160">
        <v>0</v>
      </c>
      <c r="BB160">
        <f>1-AZ160/BA160</f>
        <v>0</v>
      </c>
      <c r="BC160">
        <v>0</v>
      </c>
      <c r="BD160" t="s">
        <v>407</v>
      </c>
      <c r="BE160" t="s">
        <v>407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407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2.96</v>
      </c>
      <c r="CW160">
        <v>0.5</v>
      </c>
      <c r="CX160" t="s">
        <v>408</v>
      </c>
      <c r="CY160">
        <v>2</v>
      </c>
      <c r="CZ160" t="b">
        <v>1</v>
      </c>
      <c r="DA160">
        <v>1510797846.1</v>
      </c>
      <c r="DB160">
        <v>730.39837037037</v>
      </c>
      <c r="DC160">
        <v>761.474666666667</v>
      </c>
      <c r="DD160">
        <v>24.111537037037</v>
      </c>
      <c r="DE160">
        <v>23.3119222222222</v>
      </c>
      <c r="DF160">
        <v>721.594074074074</v>
      </c>
      <c r="DG160">
        <v>23.6139851851852</v>
      </c>
      <c r="DH160">
        <v>500.104962962963</v>
      </c>
      <c r="DI160">
        <v>90.2743481481481</v>
      </c>
      <c r="DJ160">
        <v>0.100002140740741</v>
      </c>
      <c r="DK160">
        <v>26.1982962962963</v>
      </c>
      <c r="DL160">
        <v>27.488837037037</v>
      </c>
      <c r="DM160">
        <v>999.9</v>
      </c>
      <c r="DN160">
        <v>0</v>
      </c>
      <c r="DO160">
        <v>0</v>
      </c>
      <c r="DP160">
        <v>9997.45444444445</v>
      </c>
      <c r="DQ160">
        <v>0</v>
      </c>
      <c r="DR160">
        <v>9.96947</v>
      </c>
      <c r="DS160">
        <v>-31.0763037037037</v>
      </c>
      <c r="DT160">
        <v>748.444555555555</v>
      </c>
      <c r="DU160">
        <v>779.65037037037</v>
      </c>
      <c r="DV160">
        <v>0.799615037037037</v>
      </c>
      <c r="DW160">
        <v>761.474666666667</v>
      </c>
      <c r="DX160">
        <v>23.3119222222222</v>
      </c>
      <c r="DY160">
        <v>2.17665259259259</v>
      </c>
      <c r="DZ160">
        <v>2.10446888888889</v>
      </c>
      <c r="EA160">
        <v>18.7915148148148</v>
      </c>
      <c r="EB160">
        <v>18.2530222222222</v>
      </c>
      <c r="EC160">
        <v>2000.01518518519</v>
      </c>
      <c r="ED160">
        <v>0.980001481481481</v>
      </c>
      <c r="EE160">
        <v>0.019998337037037</v>
      </c>
      <c r="EF160">
        <v>0</v>
      </c>
      <c r="EG160">
        <v>2.20263703703704</v>
      </c>
      <c r="EH160">
        <v>0</v>
      </c>
      <c r="EI160">
        <v>6866.82518518519</v>
      </c>
      <c r="EJ160">
        <v>17300.2740740741</v>
      </c>
      <c r="EK160">
        <v>39.4348888888889</v>
      </c>
      <c r="EL160">
        <v>39.4953333333333</v>
      </c>
      <c r="EM160">
        <v>39.1571481481481</v>
      </c>
      <c r="EN160">
        <v>38.0413333333333</v>
      </c>
      <c r="EO160">
        <v>38.6894074074074</v>
      </c>
      <c r="EP160">
        <v>1960.01777777778</v>
      </c>
      <c r="EQ160">
        <v>40.0011111111111</v>
      </c>
      <c r="ER160">
        <v>0</v>
      </c>
      <c r="ES160">
        <v>1680984150.3</v>
      </c>
      <c r="ET160">
        <v>0</v>
      </c>
      <c r="EU160">
        <v>2.207548</v>
      </c>
      <c r="EV160">
        <v>0.0577384640404514</v>
      </c>
      <c r="EW160">
        <v>-0.786153849098806</v>
      </c>
      <c r="EX160">
        <v>6866.8676</v>
      </c>
      <c r="EY160">
        <v>15</v>
      </c>
      <c r="EZ160">
        <v>0</v>
      </c>
      <c r="FA160" t="s">
        <v>409</v>
      </c>
      <c r="FB160">
        <v>1510803016.6</v>
      </c>
      <c r="FC160">
        <v>1510803015.6</v>
      </c>
      <c r="FD160">
        <v>0</v>
      </c>
      <c r="FE160">
        <v>-0.153</v>
      </c>
      <c r="FF160">
        <v>-0.016</v>
      </c>
      <c r="FG160">
        <v>6.925</v>
      </c>
      <c r="FH160">
        <v>0.526</v>
      </c>
      <c r="FI160">
        <v>420</v>
      </c>
      <c r="FJ160">
        <v>25</v>
      </c>
      <c r="FK160">
        <v>0.25</v>
      </c>
      <c r="FL160">
        <v>0.13</v>
      </c>
      <c r="FM160">
        <v>0.821220375</v>
      </c>
      <c r="FN160">
        <v>-0.502821309568481</v>
      </c>
      <c r="FO160">
        <v>0.0491432327175815</v>
      </c>
      <c r="FP160">
        <v>1</v>
      </c>
      <c r="FQ160">
        <v>1</v>
      </c>
      <c r="FR160">
        <v>1</v>
      </c>
      <c r="FS160" t="s">
        <v>410</v>
      </c>
      <c r="FT160">
        <v>2.9744</v>
      </c>
      <c r="FU160">
        <v>2.75378</v>
      </c>
      <c r="FV160">
        <v>0.138249</v>
      </c>
      <c r="FW160">
        <v>0.143202</v>
      </c>
      <c r="FX160">
        <v>0.103543</v>
      </c>
      <c r="FY160">
        <v>0.102478</v>
      </c>
      <c r="FZ160">
        <v>33550.2</v>
      </c>
      <c r="GA160">
        <v>36404.6</v>
      </c>
      <c r="GB160">
        <v>35275</v>
      </c>
      <c r="GC160">
        <v>38527.2</v>
      </c>
      <c r="GD160">
        <v>44762.1</v>
      </c>
      <c r="GE160">
        <v>49892.3</v>
      </c>
      <c r="GF160">
        <v>55053.9</v>
      </c>
      <c r="GG160">
        <v>61735</v>
      </c>
      <c r="GH160">
        <v>2.00082</v>
      </c>
      <c r="GI160">
        <v>1.8535</v>
      </c>
      <c r="GJ160">
        <v>0.152566</v>
      </c>
      <c r="GK160">
        <v>0</v>
      </c>
      <c r="GL160">
        <v>24.9778</v>
      </c>
      <c r="GM160">
        <v>999.9</v>
      </c>
      <c r="GN160">
        <v>59.498</v>
      </c>
      <c r="GO160">
        <v>29.507</v>
      </c>
      <c r="GP160">
        <v>27.2968</v>
      </c>
      <c r="GQ160">
        <v>54.8945</v>
      </c>
      <c r="GR160">
        <v>48.9543</v>
      </c>
      <c r="GS160">
        <v>1</v>
      </c>
      <c r="GT160">
        <v>-0.12078</v>
      </c>
      <c r="GU160">
        <v>0.533494</v>
      </c>
      <c r="GV160">
        <v>20.1171</v>
      </c>
      <c r="GW160">
        <v>5.19827</v>
      </c>
      <c r="GX160">
        <v>12.004</v>
      </c>
      <c r="GY160">
        <v>4.97535</v>
      </c>
      <c r="GZ160">
        <v>3.29295</v>
      </c>
      <c r="HA160">
        <v>9999</v>
      </c>
      <c r="HB160">
        <v>999.9</v>
      </c>
      <c r="HC160">
        <v>9999</v>
      </c>
      <c r="HD160">
        <v>9999</v>
      </c>
      <c r="HE160">
        <v>1.8631</v>
      </c>
      <c r="HF160">
        <v>1.86813</v>
      </c>
      <c r="HG160">
        <v>1.86786</v>
      </c>
      <c r="HH160">
        <v>1.86902</v>
      </c>
      <c r="HI160">
        <v>1.86982</v>
      </c>
      <c r="HJ160">
        <v>1.86587</v>
      </c>
      <c r="HK160">
        <v>1.86704</v>
      </c>
      <c r="HL160">
        <v>1.86836</v>
      </c>
      <c r="HM160">
        <v>5</v>
      </c>
      <c r="HN160">
        <v>0</v>
      </c>
      <c r="HO160">
        <v>0</v>
      </c>
      <c r="HP160">
        <v>0</v>
      </c>
      <c r="HQ160" t="s">
        <v>411</v>
      </c>
      <c r="HR160" t="s">
        <v>412</v>
      </c>
      <c r="HS160" t="s">
        <v>413</v>
      </c>
      <c r="HT160" t="s">
        <v>413</v>
      </c>
      <c r="HU160" t="s">
        <v>413</v>
      </c>
      <c r="HV160" t="s">
        <v>413</v>
      </c>
      <c r="HW160">
        <v>0</v>
      </c>
      <c r="HX160">
        <v>100</v>
      </c>
      <c r="HY160">
        <v>100</v>
      </c>
      <c r="HZ160">
        <v>8.961</v>
      </c>
      <c r="IA160">
        <v>0.4985</v>
      </c>
      <c r="IB160">
        <v>4.20922237337541</v>
      </c>
      <c r="IC160">
        <v>0.00614860080401583</v>
      </c>
      <c r="ID160">
        <v>7.47005204250058e-07</v>
      </c>
      <c r="IE160">
        <v>-6.13614996760479e-10</v>
      </c>
      <c r="IF160">
        <v>0.00504884260515054</v>
      </c>
      <c r="IG160">
        <v>-0.0226463544028373</v>
      </c>
      <c r="IH160">
        <v>0.00259345603324487</v>
      </c>
      <c r="II160">
        <v>-3.18119573220187e-05</v>
      </c>
      <c r="IJ160">
        <v>-2</v>
      </c>
      <c r="IK160">
        <v>1777</v>
      </c>
      <c r="IL160">
        <v>0</v>
      </c>
      <c r="IM160">
        <v>26</v>
      </c>
      <c r="IN160">
        <v>-86</v>
      </c>
      <c r="IO160">
        <v>-86</v>
      </c>
      <c r="IP160">
        <v>1.72607</v>
      </c>
      <c r="IQ160">
        <v>2.61719</v>
      </c>
      <c r="IR160">
        <v>1.54785</v>
      </c>
      <c r="IS160">
        <v>2.30835</v>
      </c>
      <c r="IT160">
        <v>1.34644</v>
      </c>
      <c r="IU160">
        <v>2.44263</v>
      </c>
      <c r="IV160">
        <v>33.4906</v>
      </c>
      <c r="IW160">
        <v>24.2188</v>
      </c>
      <c r="IX160">
        <v>18</v>
      </c>
      <c r="IY160">
        <v>502.474</v>
      </c>
      <c r="IZ160">
        <v>408.411</v>
      </c>
      <c r="JA160">
        <v>23.3621</v>
      </c>
      <c r="JB160">
        <v>25.7599</v>
      </c>
      <c r="JC160">
        <v>29.9999</v>
      </c>
      <c r="JD160">
        <v>25.7251</v>
      </c>
      <c r="JE160">
        <v>25.6719</v>
      </c>
      <c r="JF160">
        <v>34.6854</v>
      </c>
      <c r="JG160">
        <v>22.9767</v>
      </c>
      <c r="JH160">
        <v>100</v>
      </c>
      <c r="JI160">
        <v>23.3898</v>
      </c>
      <c r="JJ160">
        <v>809.795</v>
      </c>
      <c r="JK160">
        <v>23.3898</v>
      </c>
      <c r="JL160">
        <v>102.189</v>
      </c>
      <c r="JM160">
        <v>102.798</v>
      </c>
    </row>
    <row r="161" spans="1:273">
      <c r="A161">
        <v>145</v>
      </c>
      <c r="B161">
        <v>1510797858.6</v>
      </c>
      <c r="C161">
        <v>2220.5</v>
      </c>
      <c r="D161" t="s">
        <v>700</v>
      </c>
      <c r="E161" t="s">
        <v>701</v>
      </c>
      <c r="F161">
        <v>5</v>
      </c>
      <c r="G161" t="s">
        <v>405</v>
      </c>
      <c r="H161" t="s">
        <v>406</v>
      </c>
      <c r="I161">
        <v>1510797850.81429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813.234602819929</v>
      </c>
      <c r="AK161">
        <v>789.600375757575</v>
      </c>
      <c r="AL161">
        <v>3.39932258586186</v>
      </c>
      <c r="AM161">
        <v>64.0484108481649</v>
      </c>
      <c r="AN161">
        <f>(AP161 - AO161 + DI161*1E3/(8.314*(DK161+273.15)) * AR161/DH161 * AQ161) * DH161/(100*CV161) * 1000/(1000 - AP161)</f>
        <v>0</v>
      </c>
      <c r="AO161">
        <v>23.3954597095955</v>
      </c>
      <c r="AP161">
        <v>24.1648503030303</v>
      </c>
      <c r="AQ161">
        <v>0.007399247438345</v>
      </c>
      <c r="AR161">
        <v>108.117458872286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407</v>
      </c>
      <c r="AY161" t="s">
        <v>407</v>
      </c>
      <c r="AZ161">
        <v>0</v>
      </c>
      <c r="BA161">
        <v>0</v>
      </c>
      <c r="BB161">
        <f>1-AZ161/BA161</f>
        <v>0</v>
      </c>
      <c r="BC161">
        <v>0</v>
      </c>
      <c r="BD161" t="s">
        <v>407</v>
      </c>
      <c r="BE161" t="s">
        <v>407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407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2.96</v>
      </c>
      <c r="CW161">
        <v>0.5</v>
      </c>
      <c r="CX161" t="s">
        <v>408</v>
      </c>
      <c r="CY161">
        <v>2</v>
      </c>
      <c r="CZ161" t="b">
        <v>1</v>
      </c>
      <c r="DA161">
        <v>1510797850.81429</v>
      </c>
      <c r="DB161">
        <v>746.174642857143</v>
      </c>
      <c r="DC161">
        <v>777.215035714286</v>
      </c>
      <c r="DD161">
        <v>24.1229714285714</v>
      </c>
      <c r="DE161">
        <v>23.3515071428571</v>
      </c>
      <c r="DF161">
        <v>737.272285714286</v>
      </c>
      <c r="DG161">
        <v>23.6249071428571</v>
      </c>
      <c r="DH161">
        <v>500.100642857143</v>
      </c>
      <c r="DI161">
        <v>90.2734392857143</v>
      </c>
      <c r="DJ161">
        <v>0.0999173607142857</v>
      </c>
      <c r="DK161">
        <v>26.1934892857143</v>
      </c>
      <c r="DL161">
        <v>27.4808857142857</v>
      </c>
      <c r="DM161">
        <v>999.9</v>
      </c>
      <c r="DN161">
        <v>0</v>
      </c>
      <c r="DO161">
        <v>0</v>
      </c>
      <c r="DP161">
        <v>9999.39785714286</v>
      </c>
      <c r="DQ161">
        <v>0</v>
      </c>
      <c r="DR161">
        <v>9.96144428571429</v>
      </c>
      <c r="DS161">
        <v>-31.0403714285714</v>
      </c>
      <c r="DT161">
        <v>764.619857142857</v>
      </c>
      <c r="DU161">
        <v>795.798714285714</v>
      </c>
      <c r="DV161">
        <v>0.771454964285714</v>
      </c>
      <c r="DW161">
        <v>777.215035714286</v>
      </c>
      <c r="DX161">
        <v>23.3515071428571</v>
      </c>
      <c r="DY161">
        <v>2.1776625</v>
      </c>
      <c r="DZ161">
        <v>2.10802107142857</v>
      </c>
      <c r="EA161">
        <v>18.7989214285714</v>
      </c>
      <c r="EB161">
        <v>18.2799</v>
      </c>
      <c r="EC161">
        <v>2000.00964285714</v>
      </c>
      <c r="ED161">
        <v>0.980005464285714</v>
      </c>
      <c r="EE161">
        <v>0.0199941285714286</v>
      </c>
      <c r="EF161">
        <v>0</v>
      </c>
      <c r="EG161">
        <v>2.24285</v>
      </c>
      <c r="EH161">
        <v>0</v>
      </c>
      <c r="EI161">
        <v>6866.625</v>
      </c>
      <c r="EJ161">
        <v>17300.2535714286</v>
      </c>
      <c r="EK161">
        <v>39.3992857142857</v>
      </c>
      <c r="EL161">
        <v>39.47525</v>
      </c>
      <c r="EM161">
        <v>39.1247857142857</v>
      </c>
      <c r="EN161">
        <v>38.0221428571429</v>
      </c>
      <c r="EO161">
        <v>38.6626428571429</v>
      </c>
      <c r="EP161">
        <v>1960.01821428571</v>
      </c>
      <c r="EQ161">
        <v>39.9921428571429</v>
      </c>
      <c r="ER161">
        <v>0</v>
      </c>
      <c r="ES161">
        <v>1680984155.1</v>
      </c>
      <c r="ET161">
        <v>0</v>
      </c>
      <c r="EU161">
        <v>2.230896</v>
      </c>
      <c r="EV161">
        <v>0.81156154410094</v>
      </c>
      <c r="EW161">
        <v>-2.28230771622072</v>
      </c>
      <c r="EX161">
        <v>6866.7588</v>
      </c>
      <c r="EY161">
        <v>15</v>
      </c>
      <c r="EZ161">
        <v>0</v>
      </c>
      <c r="FA161" t="s">
        <v>409</v>
      </c>
      <c r="FB161">
        <v>1510803016.6</v>
      </c>
      <c r="FC161">
        <v>1510803015.6</v>
      </c>
      <c r="FD161">
        <v>0</v>
      </c>
      <c r="FE161">
        <v>-0.153</v>
      </c>
      <c r="FF161">
        <v>-0.016</v>
      </c>
      <c r="FG161">
        <v>6.925</v>
      </c>
      <c r="FH161">
        <v>0.526</v>
      </c>
      <c r="FI161">
        <v>420</v>
      </c>
      <c r="FJ161">
        <v>25</v>
      </c>
      <c r="FK161">
        <v>0.25</v>
      </c>
      <c r="FL161">
        <v>0.13</v>
      </c>
      <c r="FM161">
        <v>0.795682725</v>
      </c>
      <c r="FN161">
        <v>-0.442076881801126</v>
      </c>
      <c r="FO161">
        <v>0.044956312044577</v>
      </c>
      <c r="FP161">
        <v>1</v>
      </c>
      <c r="FQ161">
        <v>1</v>
      </c>
      <c r="FR161">
        <v>1</v>
      </c>
      <c r="FS161" t="s">
        <v>410</v>
      </c>
      <c r="FT161">
        <v>2.97426</v>
      </c>
      <c r="FU161">
        <v>2.75378</v>
      </c>
      <c r="FV161">
        <v>0.140294</v>
      </c>
      <c r="FW161">
        <v>0.145197</v>
      </c>
      <c r="FX161">
        <v>0.103642</v>
      </c>
      <c r="FY161">
        <v>0.102486</v>
      </c>
      <c r="FZ161">
        <v>33470.6</v>
      </c>
      <c r="GA161">
        <v>36319.8</v>
      </c>
      <c r="GB161">
        <v>35274.9</v>
      </c>
      <c r="GC161">
        <v>38527.1</v>
      </c>
      <c r="GD161">
        <v>44757</v>
      </c>
      <c r="GE161">
        <v>49891.9</v>
      </c>
      <c r="GF161">
        <v>55053.7</v>
      </c>
      <c r="GG161">
        <v>61735.1</v>
      </c>
      <c r="GH161">
        <v>2.0005</v>
      </c>
      <c r="GI161">
        <v>1.85368</v>
      </c>
      <c r="GJ161">
        <v>0.15175</v>
      </c>
      <c r="GK161">
        <v>0</v>
      </c>
      <c r="GL161">
        <v>24.9817</v>
      </c>
      <c r="GM161">
        <v>999.9</v>
      </c>
      <c r="GN161">
        <v>59.498</v>
      </c>
      <c r="GO161">
        <v>29.507</v>
      </c>
      <c r="GP161">
        <v>27.2925</v>
      </c>
      <c r="GQ161">
        <v>54.7245</v>
      </c>
      <c r="GR161">
        <v>49.1987</v>
      </c>
      <c r="GS161">
        <v>1</v>
      </c>
      <c r="GT161">
        <v>-0.121306</v>
      </c>
      <c r="GU161">
        <v>0.479529</v>
      </c>
      <c r="GV161">
        <v>20.1171</v>
      </c>
      <c r="GW161">
        <v>5.19857</v>
      </c>
      <c r="GX161">
        <v>12.004</v>
      </c>
      <c r="GY161">
        <v>4.97565</v>
      </c>
      <c r="GZ161">
        <v>3.29303</v>
      </c>
      <c r="HA161">
        <v>9999</v>
      </c>
      <c r="HB161">
        <v>999.9</v>
      </c>
      <c r="HC161">
        <v>9999</v>
      </c>
      <c r="HD161">
        <v>9999</v>
      </c>
      <c r="HE161">
        <v>1.8631</v>
      </c>
      <c r="HF161">
        <v>1.86813</v>
      </c>
      <c r="HG161">
        <v>1.86787</v>
      </c>
      <c r="HH161">
        <v>1.86904</v>
      </c>
      <c r="HI161">
        <v>1.86981</v>
      </c>
      <c r="HJ161">
        <v>1.86586</v>
      </c>
      <c r="HK161">
        <v>1.86699</v>
      </c>
      <c r="HL161">
        <v>1.86836</v>
      </c>
      <c r="HM161">
        <v>5</v>
      </c>
      <c r="HN161">
        <v>0</v>
      </c>
      <c r="HO161">
        <v>0</v>
      </c>
      <c r="HP161">
        <v>0</v>
      </c>
      <c r="HQ161" t="s">
        <v>411</v>
      </c>
      <c r="HR161" t="s">
        <v>412</v>
      </c>
      <c r="HS161" t="s">
        <v>413</v>
      </c>
      <c r="HT161" t="s">
        <v>413</v>
      </c>
      <c r="HU161" t="s">
        <v>413</v>
      </c>
      <c r="HV161" t="s">
        <v>413</v>
      </c>
      <c r="HW161">
        <v>0</v>
      </c>
      <c r="HX161">
        <v>100</v>
      </c>
      <c r="HY161">
        <v>100</v>
      </c>
      <c r="HZ161">
        <v>9.064</v>
      </c>
      <c r="IA161">
        <v>0.5</v>
      </c>
      <c r="IB161">
        <v>4.20922237337541</v>
      </c>
      <c r="IC161">
        <v>0.00614860080401583</v>
      </c>
      <c r="ID161">
        <v>7.47005204250058e-07</v>
      </c>
      <c r="IE161">
        <v>-6.13614996760479e-10</v>
      </c>
      <c r="IF161">
        <v>0.00504884260515054</v>
      </c>
      <c r="IG161">
        <v>-0.0226463544028373</v>
      </c>
      <c r="IH161">
        <v>0.00259345603324487</v>
      </c>
      <c r="II161">
        <v>-3.18119573220187e-05</v>
      </c>
      <c r="IJ161">
        <v>-2</v>
      </c>
      <c r="IK161">
        <v>1777</v>
      </c>
      <c r="IL161">
        <v>0</v>
      </c>
      <c r="IM161">
        <v>26</v>
      </c>
      <c r="IN161">
        <v>-86</v>
      </c>
      <c r="IO161">
        <v>-86</v>
      </c>
      <c r="IP161">
        <v>1.75659</v>
      </c>
      <c r="IQ161">
        <v>2.62207</v>
      </c>
      <c r="IR161">
        <v>1.54785</v>
      </c>
      <c r="IS161">
        <v>2.30713</v>
      </c>
      <c r="IT161">
        <v>1.34644</v>
      </c>
      <c r="IU161">
        <v>2.44751</v>
      </c>
      <c r="IV161">
        <v>33.4906</v>
      </c>
      <c r="IW161">
        <v>24.2188</v>
      </c>
      <c r="IX161">
        <v>18</v>
      </c>
      <c r="IY161">
        <v>502.26</v>
      </c>
      <c r="IZ161">
        <v>408.509</v>
      </c>
      <c r="JA161">
        <v>23.3822</v>
      </c>
      <c r="JB161">
        <v>25.7599</v>
      </c>
      <c r="JC161">
        <v>29.9999</v>
      </c>
      <c r="JD161">
        <v>25.7251</v>
      </c>
      <c r="JE161">
        <v>25.6719</v>
      </c>
      <c r="JF161">
        <v>35.2104</v>
      </c>
      <c r="JG161">
        <v>22.9767</v>
      </c>
      <c r="JH161">
        <v>100</v>
      </c>
      <c r="JI161">
        <v>23.4124</v>
      </c>
      <c r="JJ161">
        <v>823.255</v>
      </c>
      <c r="JK161">
        <v>23.3835</v>
      </c>
      <c r="JL161">
        <v>102.189</v>
      </c>
      <c r="JM161">
        <v>102.798</v>
      </c>
    </row>
    <row r="162" spans="1:273">
      <c r="A162">
        <v>146</v>
      </c>
      <c r="B162">
        <v>1510797863.6</v>
      </c>
      <c r="C162">
        <v>2225.5</v>
      </c>
      <c r="D162" t="s">
        <v>702</v>
      </c>
      <c r="E162" t="s">
        <v>703</v>
      </c>
      <c r="F162">
        <v>5</v>
      </c>
      <c r="G162" t="s">
        <v>405</v>
      </c>
      <c r="H162" t="s">
        <v>406</v>
      </c>
      <c r="I162">
        <v>1510797856.1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830.42455651775</v>
      </c>
      <c r="AK162">
        <v>806.701254545455</v>
      </c>
      <c r="AL162">
        <v>3.40977410192645</v>
      </c>
      <c r="AM162">
        <v>64.0484108481649</v>
      </c>
      <c r="AN162">
        <f>(AP162 - AO162 + DI162*1E3/(8.314*(DK162+273.15)) * AR162/DH162 * AQ162) * DH162/(100*CV162) * 1000/(1000 - AP162)</f>
        <v>0</v>
      </c>
      <c r="AO162">
        <v>23.3957796058326</v>
      </c>
      <c r="AP162">
        <v>24.1880406060606</v>
      </c>
      <c r="AQ162">
        <v>0.00398165080260068</v>
      </c>
      <c r="AR162">
        <v>108.117458872286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407</v>
      </c>
      <c r="AY162" t="s">
        <v>407</v>
      </c>
      <c r="AZ162">
        <v>0</v>
      </c>
      <c r="BA162">
        <v>0</v>
      </c>
      <c r="BB162">
        <f>1-AZ162/BA162</f>
        <v>0</v>
      </c>
      <c r="BC162">
        <v>0</v>
      </c>
      <c r="BD162" t="s">
        <v>407</v>
      </c>
      <c r="BE162" t="s">
        <v>407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407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2.96</v>
      </c>
      <c r="CW162">
        <v>0.5</v>
      </c>
      <c r="CX162" t="s">
        <v>408</v>
      </c>
      <c r="CY162">
        <v>2</v>
      </c>
      <c r="CZ162" t="b">
        <v>1</v>
      </c>
      <c r="DA162">
        <v>1510797856.1</v>
      </c>
      <c r="DB162">
        <v>763.849185185185</v>
      </c>
      <c r="DC162">
        <v>794.951222222222</v>
      </c>
      <c r="DD162">
        <v>24.1491074074074</v>
      </c>
      <c r="DE162">
        <v>23.3856148148148</v>
      </c>
      <c r="DF162">
        <v>754.837222222222</v>
      </c>
      <c r="DG162">
        <v>23.6498814814815</v>
      </c>
      <c r="DH162">
        <v>500.103148148148</v>
      </c>
      <c r="DI162">
        <v>90.2716296296296</v>
      </c>
      <c r="DJ162">
        <v>0.100103085185185</v>
      </c>
      <c r="DK162">
        <v>26.191437037037</v>
      </c>
      <c r="DL162">
        <v>27.4747185185185</v>
      </c>
      <c r="DM162">
        <v>999.9</v>
      </c>
      <c r="DN162">
        <v>0</v>
      </c>
      <c r="DO162">
        <v>0</v>
      </c>
      <c r="DP162">
        <v>9972.29296296296</v>
      </c>
      <c r="DQ162">
        <v>0</v>
      </c>
      <c r="DR162">
        <v>9.9621662962963</v>
      </c>
      <c r="DS162">
        <v>-31.1020037037037</v>
      </c>
      <c r="DT162">
        <v>782.752444444444</v>
      </c>
      <c r="DU162">
        <v>813.987074074074</v>
      </c>
      <c r="DV162">
        <v>0.76348937037037</v>
      </c>
      <c r="DW162">
        <v>794.951222222222</v>
      </c>
      <c r="DX162">
        <v>23.3856148148148</v>
      </c>
      <c r="DY162">
        <v>2.17997814814815</v>
      </c>
      <c r="DZ162">
        <v>2.11105666666667</v>
      </c>
      <c r="EA162">
        <v>18.8159296296296</v>
      </c>
      <c r="EB162">
        <v>18.3028592592593</v>
      </c>
      <c r="EC162">
        <v>2000.02148148148</v>
      </c>
      <c r="ED162">
        <v>0.980006</v>
      </c>
      <c r="EE162">
        <v>0.0199935666666667</v>
      </c>
      <c r="EF162">
        <v>0</v>
      </c>
      <c r="EG162">
        <v>2.28846666666667</v>
      </c>
      <c r="EH162">
        <v>0</v>
      </c>
      <c r="EI162">
        <v>6866.44296296296</v>
      </c>
      <c r="EJ162">
        <v>17300.3777777778</v>
      </c>
      <c r="EK162">
        <v>39.3608888888889</v>
      </c>
      <c r="EL162">
        <v>39.4533333333333</v>
      </c>
      <c r="EM162">
        <v>39.09</v>
      </c>
      <c r="EN162">
        <v>37.9813333333333</v>
      </c>
      <c r="EO162">
        <v>38.6364074074074</v>
      </c>
      <c r="EP162">
        <v>1960.03148148148</v>
      </c>
      <c r="EQ162">
        <v>39.99</v>
      </c>
      <c r="ER162">
        <v>0</v>
      </c>
      <c r="ES162">
        <v>1680984160.5</v>
      </c>
      <c r="ET162">
        <v>0</v>
      </c>
      <c r="EU162">
        <v>2.26976923076923</v>
      </c>
      <c r="EV162">
        <v>0.948287191031571</v>
      </c>
      <c r="EW162">
        <v>-5.2786324789438</v>
      </c>
      <c r="EX162">
        <v>6866.45153846154</v>
      </c>
      <c r="EY162">
        <v>15</v>
      </c>
      <c r="EZ162">
        <v>0</v>
      </c>
      <c r="FA162" t="s">
        <v>409</v>
      </c>
      <c r="FB162">
        <v>1510803016.6</v>
      </c>
      <c r="FC162">
        <v>1510803015.6</v>
      </c>
      <c r="FD162">
        <v>0</v>
      </c>
      <c r="FE162">
        <v>-0.153</v>
      </c>
      <c r="FF162">
        <v>-0.016</v>
      </c>
      <c r="FG162">
        <v>6.925</v>
      </c>
      <c r="FH162">
        <v>0.526</v>
      </c>
      <c r="FI162">
        <v>420</v>
      </c>
      <c r="FJ162">
        <v>25</v>
      </c>
      <c r="FK162">
        <v>0.25</v>
      </c>
      <c r="FL162">
        <v>0.13</v>
      </c>
      <c r="FM162">
        <v>0.773675475</v>
      </c>
      <c r="FN162">
        <v>-0.0712981125703576</v>
      </c>
      <c r="FO162">
        <v>0.0234334026775749</v>
      </c>
      <c r="FP162">
        <v>1</v>
      </c>
      <c r="FQ162">
        <v>1</v>
      </c>
      <c r="FR162">
        <v>1</v>
      </c>
      <c r="FS162" t="s">
        <v>410</v>
      </c>
      <c r="FT162">
        <v>2.97431</v>
      </c>
      <c r="FU162">
        <v>2.75359</v>
      </c>
      <c r="FV162">
        <v>0.142322</v>
      </c>
      <c r="FW162">
        <v>0.14712</v>
      </c>
      <c r="FX162">
        <v>0.103707</v>
      </c>
      <c r="FY162">
        <v>0.102482</v>
      </c>
      <c r="FZ162">
        <v>33391.9</v>
      </c>
      <c r="GA162">
        <v>36238.2</v>
      </c>
      <c r="GB162">
        <v>35275.1</v>
      </c>
      <c r="GC162">
        <v>38527.2</v>
      </c>
      <c r="GD162">
        <v>44754.1</v>
      </c>
      <c r="GE162">
        <v>49892.2</v>
      </c>
      <c r="GF162">
        <v>55054.2</v>
      </c>
      <c r="GG162">
        <v>61735.1</v>
      </c>
      <c r="GH162">
        <v>2.00055</v>
      </c>
      <c r="GI162">
        <v>1.85343</v>
      </c>
      <c r="GJ162">
        <v>0.152215</v>
      </c>
      <c r="GK162">
        <v>0</v>
      </c>
      <c r="GL162">
        <v>24.9859</v>
      </c>
      <c r="GM162">
        <v>999.9</v>
      </c>
      <c r="GN162">
        <v>59.498</v>
      </c>
      <c r="GO162">
        <v>29.507</v>
      </c>
      <c r="GP162">
        <v>27.2947</v>
      </c>
      <c r="GQ162">
        <v>55.2145</v>
      </c>
      <c r="GR162">
        <v>48.8942</v>
      </c>
      <c r="GS162">
        <v>1</v>
      </c>
      <c r="GT162">
        <v>-0.121067</v>
      </c>
      <c r="GU162">
        <v>0.436337</v>
      </c>
      <c r="GV162">
        <v>20.1172</v>
      </c>
      <c r="GW162">
        <v>5.19917</v>
      </c>
      <c r="GX162">
        <v>12.004</v>
      </c>
      <c r="GY162">
        <v>4.9755</v>
      </c>
      <c r="GZ162">
        <v>3.29298</v>
      </c>
      <c r="HA162">
        <v>9999</v>
      </c>
      <c r="HB162">
        <v>999.9</v>
      </c>
      <c r="HC162">
        <v>9999</v>
      </c>
      <c r="HD162">
        <v>9999</v>
      </c>
      <c r="HE162">
        <v>1.8631</v>
      </c>
      <c r="HF162">
        <v>1.86813</v>
      </c>
      <c r="HG162">
        <v>1.86789</v>
      </c>
      <c r="HH162">
        <v>1.86904</v>
      </c>
      <c r="HI162">
        <v>1.86981</v>
      </c>
      <c r="HJ162">
        <v>1.86586</v>
      </c>
      <c r="HK162">
        <v>1.86703</v>
      </c>
      <c r="HL162">
        <v>1.86837</v>
      </c>
      <c r="HM162">
        <v>5</v>
      </c>
      <c r="HN162">
        <v>0</v>
      </c>
      <c r="HO162">
        <v>0</v>
      </c>
      <c r="HP162">
        <v>0</v>
      </c>
      <c r="HQ162" t="s">
        <v>411</v>
      </c>
      <c r="HR162" t="s">
        <v>412</v>
      </c>
      <c r="HS162" t="s">
        <v>413</v>
      </c>
      <c r="HT162" t="s">
        <v>413</v>
      </c>
      <c r="HU162" t="s">
        <v>413</v>
      </c>
      <c r="HV162" t="s">
        <v>413</v>
      </c>
      <c r="HW162">
        <v>0</v>
      </c>
      <c r="HX162">
        <v>100</v>
      </c>
      <c r="HY162">
        <v>100</v>
      </c>
      <c r="HZ162">
        <v>9.166</v>
      </c>
      <c r="IA162">
        <v>0.501</v>
      </c>
      <c r="IB162">
        <v>4.20922237337541</v>
      </c>
      <c r="IC162">
        <v>0.00614860080401583</v>
      </c>
      <c r="ID162">
        <v>7.47005204250058e-07</v>
      </c>
      <c r="IE162">
        <v>-6.13614996760479e-10</v>
      </c>
      <c r="IF162">
        <v>0.00504884260515054</v>
      </c>
      <c r="IG162">
        <v>-0.0226463544028373</v>
      </c>
      <c r="IH162">
        <v>0.00259345603324487</v>
      </c>
      <c r="II162">
        <v>-3.18119573220187e-05</v>
      </c>
      <c r="IJ162">
        <v>-2</v>
      </c>
      <c r="IK162">
        <v>1777</v>
      </c>
      <c r="IL162">
        <v>0</v>
      </c>
      <c r="IM162">
        <v>26</v>
      </c>
      <c r="IN162">
        <v>-85.9</v>
      </c>
      <c r="IO162">
        <v>-85.9</v>
      </c>
      <c r="IP162">
        <v>1.78345</v>
      </c>
      <c r="IQ162">
        <v>2.62695</v>
      </c>
      <c r="IR162">
        <v>1.54785</v>
      </c>
      <c r="IS162">
        <v>2.30713</v>
      </c>
      <c r="IT162">
        <v>1.34644</v>
      </c>
      <c r="IU162">
        <v>2.32666</v>
      </c>
      <c r="IV162">
        <v>33.4906</v>
      </c>
      <c r="IW162">
        <v>24.2101</v>
      </c>
      <c r="IX162">
        <v>18</v>
      </c>
      <c r="IY162">
        <v>502.293</v>
      </c>
      <c r="IZ162">
        <v>408.369</v>
      </c>
      <c r="JA162">
        <v>23.4091</v>
      </c>
      <c r="JB162">
        <v>25.7599</v>
      </c>
      <c r="JC162">
        <v>30.0001</v>
      </c>
      <c r="JD162">
        <v>25.7251</v>
      </c>
      <c r="JE162">
        <v>25.6719</v>
      </c>
      <c r="JF162">
        <v>35.7399</v>
      </c>
      <c r="JG162">
        <v>22.9767</v>
      </c>
      <c r="JH162">
        <v>100</v>
      </c>
      <c r="JI162">
        <v>23.4328</v>
      </c>
      <c r="JJ162">
        <v>843.392</v>
      </c>
      <c r="JK162">
        <v>23.3835</v>
      </c>
      <c r="JL162">
        <v>102.19</v>
      </c>
      <c r="JM162">
        <v>102.798</v>
      </c>
    </row>
    <row r="163" spans="1:273">
      <c r="A163">
        <v>147</v>
      </c>
      <c r="B163">
        <v>1510797868.6</v>
      </c>
      <c r="C163">
        <v>2230.5</v>
      </c>
      <c r="D163" t="s">
        <v>704</v>
      </c>
      <c r="E163" t="s">
        <v>705</v>
      </c>
      <c r="F163">
        <v>5</v>
      </c>
      <c r="G163" t="s">
        <v>405</v>
      </c>
      <c r="H163" t="s">
        <v>406</v>
      </c>
      <c r="I163">
        <v>1510797860.81429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846.959892531989</v>
      </c>
      <c r="AK163">
        <v>823.458151515151</v>
      </c>
      <c r="AL163">
        <v>3.33885846204752</v>
      </c>
      <c r="AM163">
        <v>64.0484108481649</v>
      </c>
      <c r="AN163">
        <f>(AP163 - AO163 + DI163*1E3/(8.314*(DK163+273.15)) * AR163/DH163 * AQ163) * DH163/(100*CV163) * 1000/(1000 - AP163)</f>
        <v>0</v>
      </c>
      <c r="AO163">
        <v>23.3958766505326</v>
      </c>
      <c r="AP163">
        <v>24.2014254545455</v>
      </c>
      <c r="AQ163">
        <v>0.000679919773385398</v>
      </c>
      <c r="AR163">
        <v>108.117458872286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407</v>
      </c>
      <c r="AY163" t="s">
        <v>407</v>
      </c>
      <c r="AZ163">
        <v>0</v>
      </c>
      <c r="BA163">
        <v>0</v>
      </c>
      <c r="BB163">
        <f>1-AZ163/BA163</f>
        <v>0</v>
      </c>
      <c r="BC163">
        <v>0</v>
      </c>
      <c r="BD163" t="s">
        <v>407</v>
      </c>
      <c r="BE163" t="s">
        <v>407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407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2.96</v>
      </c>
      <c r="CW163">
        <v>0.5</v>
      </c>
      <c r="CX163" t="s">
        <v>408</v>
      </c>
      <c r="CY163">
        <v>2</v>
      </c>
      <c r="CZ163" t="b">
        <v>1</v>
      </c>
      <c r="DA163">
        <v>1510797860.81429</v>
      </c>
      <c r="DB163">
        <v>779.539214285714</v>
      </c>
      <c r="DC163">
        <v>810.434892857143</v>
      </c>
      <c r="DD163">
        <v>24.1744535714286</v>
      </c>
      <c r="DE163">
        <v>23.3952714285714</v>
      </c>
      <c r="DF163">
        <v>770.430321428571</v>
      </c>
      <c r="DG163">
        <v>23.6740928571429</v>
      </c>
      <c r="DH163">
        <v>500.075214285714</v>
      </c>
      <c r="DI163">
        <v>90.27055</v>
      </c>
      <c r="DJ163">
        <v>0.0999457535714286</v>
      </c>
      <c r="DK163">
        <v>26.1900178571429</v>
      </c>
      <c r="DL163">
        <v>27.4727321428571</v>
      </c>
      <c r="DM163">
        <v>999.9</v>
      </c>
      <c r="DN163">
        <v>0</v>
      </c>
      <c r="DO163">
        <v>0</v>
      </c>
      <c r="DP163">
        <v>9986.1675</v>
      </c>
      <c r="DQ163">
        <v>0</v>
      </c>
      <c r="DR163">
        <v>9.94923</v>
      </c>
      <c r="DS163">
        <v>-30.8955142857143</v>
      </c>
      <c r="DT163">
        <v>798.851428571429</v>
      </c>
      <c r="DU163">
        <v>829.849464285714</v>
      </c>
      <c r="DV163">
        <v>0.779170678571428</v>
      </c>
      <c r="DW163">
        <v>810.434892857143</v>
      </c>
      <c r="DX163">
        <v>23.3952714285714</v>
      </c>
      <c r="DY163">
        <v>2.18224</v>
      </c>
      <c r="DZ163">
        <v>2.11190357142857</v>
      </c>
      <c r="EA163">
        <v>18.832525</v>
      </c>
      <c r="EB163">
        <v>18.3092571428571</v>
      </c>
      <c r="EC163">
        <v>2000.03357142857</v>
      </c>
      <c r="ED163">
        <v>0.980005928571429</v>
      </c>
      <c r="EE163">
        <v>0.0199936428571429</v>
      </c>
      <c r="EF163">
        <v>0</v>
      </c>
      <c r="EG163">
        <v>2.34376428571429</v>
      </c>
      <c r="EH163">
        <v>0</v>
      </c>
      <c r="EI163">
        <v>6866.11857142857</v>
      </c>
      <c r="EJ163">
        <v>17300.4821428571</v>
      </c>
      <c r="EK163">
        <v>39.3345</v>
      </c>
      <c r="EL163">
        <v>39.4303928571429</v>
      </c>
      <c r="EM163">
        <v>39.0532857142857</v>
      </c>
      <c r="EN163">
        <v>37.96175</v>
      </c>
      <c r="EO163">
        <v>38.6024642857143</v>
      </c>
      <c r="EP163">
        <v>1960.04357142857</v>
      </c>
      <c r="EQ163">
        <v>39.99</v>
      </c>
      <c r="ER163">
        <v>0</v>
      </c>
      <c r="ES163">
        <v>1680984165.3</v>
      </c>
      <c r="ET163">
        <v>0</v>
      </c>
      <c r="EU163">
        <v>2.32581153846154</v>
      </c>
      <c r="EV163">
        <v>0.243401727603363</v>
      </c>
      <c r="EW163">
        <v>-5.90769232947333</v>
      </c>
      <c r="EX163">
        <v>6866.09307692308</v>
      </c>
      <c r="EY163">
        <v>15</v>
      </c>
      <c r="EZ163">
        <v>0</v>
      </c>
      <c r="FA163" t="s">
        <v>409</v>
      </c>
      <c r="FB163">
        <v>1510803016.6</v>
      </c>
      <c r="FC163">
        <v>1510803015.6</v>
      </c>
      <c r="FD163">
        <v>0</v>
      </c>
      <c r="FE163">
        <v>-0.153</v>
      </c>
      <c r="FF163">
        <v>-0.016</v>
      </c>
      <c r="FG163">
        <v>6.925</v>
      </c>
      <c r="FH163">
        <v>0.526</v>
      </c>
      <c r="FI163">
        <v>420</v>
      </c>
      <c r="FJ163">
        <v>25</v>
      </c>
      <c r="FK163">
        <v>0.25</v>
      </c>
      <c r="FL163">
        <v>0.13</v>
      </c>
      <c r="FM163">
        <v>0.772332075</v>
      </c>
      <c r="FN163">
        <v>0.143632559099436</v>
      </c>
      <c r="FO163">
        <v>0.0215808492064</v>
      </c>
      <c r="FP163">
        <v>1</v>
      </c>
      <c r="FQ163">
        <v>1</v>
      </c>
      <c r="FR163">
        <v>1</v>
      </c>
      <c r="FS163" t="s">
        <v>410</v>
      </c>
      <c r="FT163">
        <v>2.97421</v>
      </c>
      <c r="FU163">
        <v>2.75408</v>
      </c>
      <c r="FV163">
        <v>0.144298</v>
      </c>
      <c r="FW163">
        <v>0.149072</v>
      </c>
      <c r="FX163">
        <v>0.103747</v>
      </c>
      <c r="FY163">
        <v>0.102485</v>
      </c>
      <c r="FZ163">
        <v>33315.1</v>
      </c>
      <c r="GA163">
        <v>36155.5</v>
      </c>
      <c r="GB163">
        <v>35275.2</v>
      </c>
      <c r="GC163">
        <v>38527.4</v>
      </c>
      <c r="GD163">
        <v>44752.3</v>
      </c>
      <c r="GE163">
        <v>49892.4</v>
      </c>
      <c r="GF163">
        <v>55054.4</v>
      </c>
      <c r="GG163">
        <v>61735.6</v>
      </c>
      <c r="GH163">
        <v>2.00073</v>
      </c>
      <c r="GI163">
        <v>1.85352</v>
      </c>
      <c r="GJ163">
        <v>0.152197</v>
      </c>
      <c r="GK163">
        <v>0</v>
      </c>
      <c r="GL163">
        <v>24.9896</v>
      </c>
      <c r="GM163">
        <v>999.9</v>
      </c>
      <c r="GN163">
        <v>59.523</v>
      </c>
      <c r="GO163">
        <v>29.507</v>
      </c>
      <c r="GP163">
        <v>27.3081</v>
      </c>
      <c r="GQ163">
        <v>55.0145</v>
      </c>
      <c r="GR163">
        <v>48.9904</v>
      </c>
      <c r="GS163">
        <v>1</v>
      </c>
      <c r="GT163">
        <v>-0.121128</v>
      </c>
      <c r="GU163">
        <v>0.441057</v>
      </c>
      <c r="GV163">
        <v>20.1176</v>
      </c>
      <c r="GW163">
        <v>5.19932</v>
      </c>
      <c r="GX163">
        <v>12.004</v>
      </c>
      <c r="GY163">
        <v>4.9757</v>
      </c>
      <c r="GZ163">
        <v>3.293</v>
      </c>
      <c r="HA163">
        <v>9999</v>
      </c>
      <c r="HB163">
        <v>999.9</v>
      </c>
      <c r="HC163">
        <v>9999</v>
      </c>
      <c r="HD163">
        <v>9999</v>
      </c>
      <c r="HE163">
        <v>1.86311</v>
      </c>
      <c r="HF163">
        <v>1.86813</v>
      </c>
      <c r="HG163">
        <v>1.86789</v>
      </c>
      <c r="HH163">
        <v>1.869</v>
      </c>
      <c r="HI163">
        <v>1.86982</v>
      </c>
      <c r="HJ163">
        <v>1.86585</v>
      </c>
      <c r="HK163">
        <v>1.86705</v>
      </c>
      <c r="HL163">
        <v>1.86834</v>
      </c>
      <c r="HM163">
        <v>5</v>
      </c>
      <c r="HN163">
        <v>0</v>
      </c>
      <c r="HO163">
        <v>0</v>
      </c>
      <c r="HP163">
        <v>0</v>
      </c>
      <c r="HQ163" t="s">
        <v>411</v>
      </c>
      <c r="HR163" t="s">
        <v>412</v>
      </c>
      <c r="HS163" t="s">
        <v>413</v>
      </c>
      <c r="HT163" t="s">
        <v>413</v>
      </c>
      <c r="HU163" t="s">
        <v>413</v>
      </c>
      <c r="HV163" t="s">
        <v>413</v>
      </c>
      <c r="HW163">
        <v>0</v>
      </c>
      <c r="HX163">
        <v>100</v>
      </c>
      <c r="HY163">
        <v>100</v>
      </c>
      <c r="HZ163">
        <v>9.267</v>
      </c>
      <c r="IA163">
        <v>0.5016</v>
      </c>
      <c r="IB163">
        <v>4.20922237337541</v>
      </c>
      <c r="IC163">
        <v>0.00614860080401583</v>
      </c>
      <c r="ID163">
        <v>7.47005204250058e-07</v>
      </c>
      <c r="IE163">
        <v>-6.13614996760479e-10</v>
      </c>
      <c r="IF163">
        <v>0.00504884260515054</v>
      </c>
      <c r="IG163">
        <v>-0.0226463544028373</v>
      </c>
      <c r="IH163">
        <v>0.00259345603324487</v>
      </c>
      <c r="II163">
        <v>-3.18119573220187e-05</v>
      </c>
      <c r="IJ163">
        <v>-2</v>
      </c>
      <c r="IK163">
        <v>1777</v>
      </c>
      <c r="IL163">
        <v>0</v>
      </c>
      <c r="IM163">
        <v>26</v>
      </c>
      <c r="IN163">
        <v>-85.8</v>
      </c>
      <c r="IO163">
        <v>-85.8</v>
      </c>
      <c r="IP163">
        <v>1.81396</v>
      </c>
      <c r="IQ163">
        <v>2.62207</v>
      </c>
      <c r="IR163">
        <v>1.54785</v>
      </c>
      <c r="IS163">
        <v>2.30713</v>
      </c>
      <c r="IT163">
        <v>1.34644</v>
      </c>
      <c r="IU163">
        <v>2.2937</v>
      </c>
      <c r="IV163">
        <v>33.4906</v>
      </c>
      <c r="IW163">
        <v>24.2188</v>
      </c>
      <c r="IX163">
        <v>18</v>
      </c>
      <c r="IY163">
        <v>502.408</v>
      </c>
      <c r="IZ163">
        <v>408.425</v>
      </c>
      <c r="JA163">
        <v>23.436</v>
      </c>
      <c r="JB163">
        <v>25.7599</v>
      </c>
      <c r="JC163">
        <v>30.0001</v>
      </c>
      <c r="JD163">
        <v>25.7251</v>
      </c>
      <c r="JE163">
        <v>25.6719</v>
      </c>
      <c r="JF163">
        <v>36.3558</v>
      </c>
      <c r="JG163">
        <v>22.9767</v>
      </c>
      <c r="JH163">
        <v>100</v>
      </c>
      <c r="JI163">
        <v>23.4477</v>
      </c>
      <c r="JJ163">
        <v>856.873</v>
      </c>
      <c r="JK163">
        <v>23.3835</v>
      </c>
      <c r="JL163">
        <v>102.19</v>
      </c>
      <c r="JM163">
        <v>102.799</v>
      </c>
    </row>
    <row r="164" spans="1:273">
      <c r="A164">
        <v>148</v>
      </c>
      <c r="B164">
        <v>1510797873.6</v>
      </c>
      <c r="C164">
        <v>2235.5</v>
      </c>
      <c r="D164" t="s">
        <v>706</v>
      </c>
      <c r="E164" t="s">
        <v>707</v>
      </c>
      <c r="F164">
        <v>5</v>
      </c>
      <c r="G164" t="s">
        <v>405</v>
      </c>
      <c r="H164" t="s">
        <v>406</v>
      </c>
      <c r="I164">
        <v>1510797866.1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864.093278541331</v>
      </c>
      <c r="AK164">
        <v>840.292842424242</v>
      </c>
      <c r="AL164">
        <v>3.3707782090774</v>
      </c>
      <c r="AM164">
        <v>64.0484108481649</v>
      </c>
      <c r="AN164">
        <f>(AP164 - AO164 + DI164*1E3/(8.314*(DK164+273.15)) * AR164/DH164 * AQ164) * DH164/(100*CV164) * 1000/(1000 - AP164)</f>
        <v>0</v>
      </c>
      <c r="AO164">
        <v>23.3927309158557</v>
      </c>
      <c r="AP164">
        <v>24.2071436363636</v>
      </c>
      <c r="AQ164">
        <v>0.000193590262336968</v>
      </c>
      <c r="AR164">
        <v>108.117458872286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407</v>
      </c>
      <c r="AY164" t="s">
        <v>407</v>
      </c>
      <c r="AZ164">
        <v>0</v>
      </c>
      <c r="BA164">
        <v>0</v>
      </c>
      <c r="BB164">
        <f>1-AZ164/BA164</f>
        <v>0</v>
      </c>
      <c r="BC164">
        <v>0</v>
      </c>
      <c r="BD164" t="s">
        <v>407</v>
      </c>
      <c r="BE164" t="s">
        <v>407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407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2.96</v>
      </c>
      <c r="CW164">
        <v>0.5</v>
      </c>
      <c r="CX164" t="s">
        <v>408</v>
      </c>
      <c r="CY164">
        <v>2</v>
      </c>
      <c r="CZ164" t="b">
        <v>1</v>
      </c>
      <c r="DA164">
        <v>1510797866.1</v>
      </c>
      <c r="DB164">
        <v>796.980962962963</v>
      </c>
      <c r="DC164">
        <v>827.89562962963</v>
      </c>
      <c r="DD164">
        <v>24.1939851851852</v>
      </c>
      <c r="DE164">
        <v>23.3947074074074</v>
      </c>
      <c r="DF164">
        <v>787.764666666667</v>
      </c>
      <c r="DG164">
        <v>23.6927518518519</v>
      </c>
      <c r="DH164">
        <v>500.080814814815</v>
      </c>
      <c r="DI164">
        <v>90.2710888888889</v>
      </c>
      <c r="DJ164">
        <v>0.10001662962963</v>
      </c>
      <c r="DK164">
        <v>26.1887444444444</v>
      </c>
      <c r="DL164">
        <v>27.476437037037</v>
      </c>
      <c r="DM164">
        <v>999.9</v>
      </c>
      <c r="DN164">
        <v>0</v>
      </c>
      <c r="DO164">
        <v>0</v>
      </c>
      <c r="DP164">
        <v>9989.91111111111</v>
      </c>
      <c r="DQ164">
        <v>0</v>
      </c>
      <c r="DR164">
        <v>9.94357518518519</v>
      </c>
      <c r="DS164">
        <v>-30.9145740740741</v>
      </c>
      <c r="DT164">
        <v>816.741518518519</v>
      </c>
      <c r="DU164">
        <v>847.727925925926</v>
      </c>
      <c r="DV164">
        <v>0.799266666666667</v>
      </c>
      <c r="DW164">
        <v>827.89562962963</v>
      </c>
      <c r="DX164">
        <v>23.3947074074074</v>
      </c>
      <c r="DY164">
        <v>2.18401666666667</v>
      </c>
      <c r="DZ164">
        <v>2.11186592592593</v>
      </c>
      <c r="EA164">
        <v>18.8455592592593</v>
      </c>
      <c r="EB164">
        <v>18.3089740740741</v>
      </c>
      <c r="EC164">
        <v>2000.01444444444</v>
      </c>
      <c r="ED164">
        <v>0.980005555555555</v>
      </c>
      <c r="EE164">
        <v>0.0199940407407407</v>
      </c>
      <c r="EF164">
        <v>0</v>
      </c>
      <c r="EG164">
        <v>2.36147407407407</v>
      </c>
      <c r="EH164">
        <v>0</v>
      </c>
      <c r="EI164">
        <v>6865.64555555555</v>
      </c>
      <c r="EJ164">
        <v>17300.3222222222</v>
      </c>
      <c r="EK164">
        <v>39.3074814814815</v>
      </c>
      <c r="EL164">
        <v>39.4071481481481</v>
      </c>
      <c r="EM164">
        <v>39.022962962963</v>
      </c>
      <c r="EN164">
        <v>37.9393333333333</v>
      </c>
      <c r="EO164">
        <v>38.5783333333333</v>
      </c>
      <c r="EP164">
        <v>1960.02444444444</v>
      </c>
      <c r="EQ164">
        <v>39.99</v>
      </c>
      <c r="ER164">
        <v>0</v>
      </c>
      <c r="ES164">
        <v>1680984170.1</v>
      </c>
      <c r="ET164">
        <v>0</v>
      </c>
      <c r="EU164">
        <v>2.32655769230769</v>
      </c>
      <c r="EV164">
        <v>0.146423948530399</v>
      </c>
      <c r="EW164">
        <v>-6.60615385928407</v>
      </c>
      <c r="EX164">
        <v>6865.59192307692</v>
      </c>
      <c r="EY164">
        <v>15</v>
      </c>
      <c r="EZ164">
        <v>0</v>
      </c>
      <c r="FA164" t="s">
        <v>409</v>
      </c>
      <c r="FB164">
        <v>1510803016.6</v>
      </c>
      <c r="FC164">
        <v>1510803015.6</v>
      </c>
      <c r="FD164">
        <v>0</v>
      </c>
      <c r="FE164">
        <v>-0.153</v>
      </c>
      <c r="FF164">
        <v>-0.016</v>
      </c>
      <c r="FG164">
        <v>6.925</v>
      </c>
      <c r="FH164">
        <v>0.526</v>
      </c>
      <c r="FI164">
        <v>420</v>
      </c>
      <c r="FJ164">
        <v>25</v>
      </c>
      <c r="FK164">
        <v>0.25</v>
      </c>
      <c r="FL164">
        <v>0.13</v>
      </c>
      <c r="FM164">
        <v>0.78772975</v>
      </c>
      <c r="FN164">
        <v>0.226229065666039</v>
      </c>
      <c r="FO164">
        <v>0.0222441189325965</v>
      </c>
      <c r="FP164">
        <v>1</v>
      </c>
      <c r="FQ164">
        <v>1</v>
      </c>
      <c r="FR164">
        <v>1</v>
      </c>
      <c r="FS164" t="s">
        <v>410</v>
      </c>
      <c r="FT164">
        <v>2.97414</v>
      </c>
      <c r="FU164">
        <v>2.75388</v>
      </c>
      <c r="FV164">
        <v>0.146262</v>
      </c>
      <c r="FW164">
        <v>0.151043</v>
      </c>
      <c r="FX164">
        <v>0.103766</v>
      </c>
      <c r="FY164">
        <v>0.102477</v>
      </c>
      <c r="FZ164">
        <v>33238.5</v>
      </c>
      <c r="GA164">
        <v>36071.5</v>
      </c>
      <c r="GB164">
        <v>35275</v>
      </c>
      <c r="GC164">
        <v>38527</v>
      </c>
      <c r="GD164">
        <v>44751.1</v>
      </c>
      <c r="GE164">
        <v>49892.4</v>
      </c>
      <c r="GF164">
        <v>55054</v>
      </c>
      <c r="GG164">
        <v>61735</v>
      </c>
      <c r="GH164">
        <v>2.00067</v>
      </c>
      <c r="GI164">
        <v>1.8533</v>
      </c>
      <c r="GJ164">
        <v>0.151265</v>
      </c>
      <c r="GK164">
        <v>0</v>
      </c>
      <c r="GL164">
        <v>24.9921</v>
      </c>
      <c r="GM164">
        <v>999.9</v>
      </c>
      <c r="GN164">
        <v>59.523</v>
      </c>
      <c r="GO164">
        <v>29.507</v>
      </c>
      <c r="GP164">
        <v>27.3083</v>
      </c>
      <c r="GQ164">
        <v>54.9045</v>
      </c>
      <c r="GR164">
        <v>49.3429</v>
      </c>
      <c r="GS164">
        <v>1</v>
      </c>
      <c r="GT164">
        <v>-0.121001</v>
      </c>
      <c r="GU164">
        <v>0.445918</v>
      </c>
      <c r="GV164">
        <v>20.1175</v>
      </c>
      <c r="GW164">
        <v>5.19932</v>
      </c>
      <c r="GX164">
        <v>12.004</v>
      </c>
      <c r="GY164">
        <v>4.9756</v>
      </c>
      <c r="GZ164">
        <v>3.29295</v>
      </c>
      <c r="HA164">
        <v>9999</v>
      </c>
      <c r="HB164">
        <v>999.9</v>
      </c>
      <c r="HC164">
        <v>9999</v>
      </c>
      <c r="HD164">
        <v>9999</v>
      </c>
      <c r="HE164">
        <v>1.8631</v>
      </c>
      <c r="HF164">
        <v>1.86813</v>
      </c>
      <c r="HG164">
        <v>1.8679</v>
      </c>
      <c r="HH164">
        <v>1.86902</v>
      </c>
      <c r="HI164">
        <v>1.86983</v>
      </c>
      <c r="HJ164">
        <v>1.86586</v>
      </c>
      <c r="HK164">
        <v>1.86704</v>
      </c>
      <c r="HL164">
        <v>1.86832</v>
      </c>
      <c r="HM164">
        <v>5</v>
      </c>
      <c r="HN164">
        <v>0</v>
      </c>
      <c r="HO164">
        <v>0</v>
      </c>
      <c r="HP164">
        <v>0</v>
      </c>
      <c r="HQ164" t="s">
        <v>411</v>
      </c>
      <c r="HR164" t="s">
        <v>412</v>
      </c>
      <c r="HS164" t="s">
        <v>413</v>
      </c>
      <c r="HT164" t="s">
        <v>413</v>
      </c>
      <c r="HU164" t="s">
        <v>413</v>
      </c>
      <c r="HV164" t="s">
        <v>413</v>
      </c>
      <c r="HW164">
        <v>0</v>
      </c>
      <c r="HX164">
        <v>100</v>
      </c>
      <c r="HY164">
        <v>100</v>
      </c>
      <c r="HZ164">
        <v>9.367</v>
      </c>
      <c r="IA164">
        <v>0.5018</v>
      </c>
      <c r="IB164">
        <v>4.20922237337541</v>
      </c>
      <c r="IC164">
        <v>0.00614860080401583</v>
      </c>
      <c r="ID164">
        <v>7.47005204250058e-07</v>
      </c>
      <c r="IE164">
        <v>-6.13614996760479e-10</v>
      </c>
      <c r="IF164">
        <v>0.00504884260515054</v>
      </c>
      <c r="IG164">
        <v>-0.0226463544028373</v>
      </c>
      <c r="IH164">
        <v>0.00259345603324487</v>
      </c>
      <c r="II164">
        <v>-3.18119573220187e-05</v>
      </c>
      <c r="IJ164">
        <v>-2</v>
      </c>
      <c r="IK164">
        <v>1777</v>
      </c>
      <c r="IL164">
        <v>0</v>
      </c>
      <c r="IM164">
        <v>26</v>
      </c>
      <c r="IN164">
        <v>-85.7</v>
      </c>
      <c r="IO164">
        <v>-85.7</v>
      </c>
      <c r="IP164">
        <v>1.84082</v>
      </c>
      <c r="IQ164">
        <v>2.60864</v>
      </c>
      <c r="IR164">
        <v>1.54785</v>
      </c>
      <c r="IS164">
        <v>2.30835</v>
      </c>
      <c r="IT164">
        <v>1.34644</v>
      </c>
      <c r="IU164">
        <v>2.39258</v>
      </c>
      <c r="IV164">
        <v>33.4906</v>
      </c>
      <c r="IW164">
        <v>24.2188</v>
      </c>
      <c r="IX164">
        <v>18</v>
      </c>
      <c r="IY164">
        <v>502.375</v>
      </c>
      <c r="IZ164">
        <v>408.3</v>
      </c>
      <c r="JA164">
        <v>23.4534</v>
      </c>
      <c r="JB164">
        <v>25.7599</v>
      </c>
      <c r="JC164">
        <v>30.0001</v>
      </c>
      <c r="JD164">
        <v>25.7251</v>
      </c>
      <c r="JE164">
        <v>25.6719</v>
      </c>
      <c r="JF164">
        <v>36.8934</v>
      </c>
      <c r="JG164">
        <v>22.9767</v>
      </c>
      <c r="JH164">
        <v>100</v>
      </c>
      <c r="JI164">
        <v>23.4631</v>
      </c>
      <c r="JJ164">
        <v>870.328</v>
      </c>
      <c r="JK164">
        <v>23.3835</v>
      </c>
      <c r="JL164">
        <v>102.19</v>
      </c>
      <c r="JM164">
        <v>102.798</v>
      </c>
    </row>
    <row r="165" spans="1:273">
      <c r="A165">
        <v>149</v>
      </c>
      <c r="B165">
        <v>1510797878.6</v>
      </c>
      <c r="C165">
        <v>2240.5</v>
      </c>
      <c r="D165" t="s">
        <v>708</v>
      </c>
      <c r="E165" t="s">
        <v>709</v>
      </c>
      <c r="F165">
        <v>5</v>
      </c>
      <c r="G165" t="s">
        <v>405</v>
      </c>
      <c r="H165" t="s">
        <v>406</v>
      </c>
      <c r="I165">
        <v>1510797870.81429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881.209843361717</v>
      </c>
      <c r="AK165">
        <v>857.171175757576</v>
      </c>
      <c r="AL165">
        <v>3.37593716040205</v>
      </c>
      <c r="AM165">
        <v>64.0484108481649</v>
      </c>
      <c r="AN165">
        <f>(AP165 - AO165 + DI165*1E3/(8.314*(DK165+273.15)) * AR165/DH165 * AQ165) * DH165/(100*CV165) * 1000/(1000 - AP165)</f>
        <v>0</v>
      </c>
      <c r="AO165">
        <v>23.3886290726117</v>
      </c>
      <c r="AP165">
        <v>24.2123666666667</v>
      </c>
      <c r="AQ165">
        <v>0.000109832813114209</v>
      </c>
      <c r="AR165">
        <v>108.117458872286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407</v>
      </c>
      <c r="AY165" t="s">
        <v>407</v>
      </c>
      <c r="AZ165">
        <v>0</v>
      </c>
      <c r="BA165">
        <v>0</v>
      </c>
      <c r="BB165">
        <f>1-AZ165/BA165</f>
        <v>0</v>
      </c>
      <c r="BC165">
        <v>0</v>
      </c>
      <c r="BD165" t="s">
        <v>407</v>
      </c>
      <c r="BE165" t="s">
        <v>407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407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2.96</v>
      </c>
      <c r="CW165">
        <v>0.5</v>
      </c>
      <c r="CX165" t="s">
        <v>408</v>
      </c>
      <c r="CY165">
        <v>2</v>
      </c>
      <c r="CZ165" t="b">
        <v>1</v>
      </c>
      <c r="DA165">
        <v>1510797870.81429</v>
      </c>
      <c r="DB165">
        <v>812.473107142857</v>
      </c>
      <c r="DC165">
        <v>843.444214285714</v>
      </c>
      <c r="DD165">
        <v>24.2035321428571</v>
      </c>
      <c r="DE165">
        <v>23.3924107142857</v>
      </c>
      <c r="DF165">
        <v>803.161857142857</v>
      </c>
      <c r="DG165">
        <v>23.7018678571429</v>
      </c>
      <c r="DH165">
        <v>500.086821428571</v>
      </c>
      <c r="DI165">
        <v>90.272775</v>
      </c>
      <c r="DJ165">
        <v>0.0998739285714286</v>
      </c>
      <c r="DK165">
        <v>26.1874</v>
      </c>
      <c r="DL165">
        <v>27.4729464285714</v>
      </c>
      <c r="DM165">
        <v>999.9</v>
      </c>
      <c r="DN165">
        <v>0</v>
      </c>
      <c r="DO165">
        <v>0</v>
      </c>
      <c r="DP165">
        <v>10019.8678571429</v>
      </c>
      <c r="DQ165">
        <v>0</v>
      </c>
      <c r="DR165">
        <v>9.93499678571428</v>
      </c>
      <c r="DS165">
        <v>-30.9709785714286</v>
      </c>
      <c r="DT165">
        <v>832.625857142857</v>
      </c>
      <c r="DU165">
        <v>863.646892857143</v>
      </c>
      <c r="DV165">
        <v>0.811106785714286</v>
      </c>
      <c r="DW165">
        <v>843.444214285714</v>
      </c>
      <c r="DX165">
        <v>23.3924107142857</v>
      </c>
      <c r="DY165">
        <v>2.18492</v>
      </c>
      <c r="DZ165">
        <v>2.11169857142857</v>
      </c>
      <c r="EA165">
        <v>18.8521678571429</v>
      </c>
      <c r="EB165">
        <v>18.3077071428571</v>
      </c>
      <c r="EC165">
        <v>2000.02071428571</v>
      </c>
      <c r="ED165">
        <v>0.980005714285714</v>
      </c>
      <c r="EE165">
        <v>0.0199938714285714</v>
      </c>
      <c r="EF165">
        <v>0</v>
      </c>
      <c r="EG165">
        <v>2.33041428571429</v>
      </c>
      <c r="EH165">
        <v>0</v>
      </c>
      <c r="EI165">
        <v>6865.36892857143</v>
      </c>
      <c r="EJ165">
        <v>17300.3678571429</v>
      </c>
      <c r="EK165">
        <v>39.2832142857143</v>
      </c>
      <c r="EL165">
        <v>39.3882857142857</v>
      </c>
      <c r="EM165">
        <v>39.0044285714286</v>
      </c>
      <c r="EN165">
        <v>37.9215</v>
      </c>
      <c r="EO165">
        <v>38.5420714285714</v>
      </c>
      <c r="EP165">
        <v>1960.03071428571</v>
      </c>
      <c r="EQ165">
        <v>39.99</v>
      </c>
      <c r="ER165">
        <v>0</v>
      </c>
      <c r="ES165">
        <v>1680984175.5</v>
      </c>
      <c r="ET165">
        <v>0</v>
      </c>
      <c r="EU165">
        <v>2.29568</v>
      </c>
      <c r="EV165">
        <v>-0.706369225757654</v>
      </c>
      <c r="EW165">
        <v>-2.77076924801118</v>
      </c>
      <c r="EX165">
        <v>6865.2856</v>
      </c>
      <c r="EY165">
        <v>15</v>
      </c>
      <c r="EZ165">
        <v>0</v>
      </c>
      <c r="FA165" t="s">
        <v>409</v>
      </c>
      <c r="FB165">
        <v>1510803016.6</v>
      </c>
      <c r="FC165">
        <v>1510803015.6</v>
      </c>
      <c r="FD165">
        <v>0</v>
      </c>
      <c r="FE165">
        <v>-0.153</v>
      </c>
      <c r="FF165">
        <v>-0.016</v>
      </c>
      <c r="FG165">
        <v>6.925</v>
      </c>
      <c r="FH165">
        <v>0.526</v>
      </c>
      <c r="FI165">
        <v>420</v>
      </c>
      <c r="FJ165">
        <v>25</v>
      </c>
      <c r="FK165">
        <v>0.25</v>
      </c>
      <c r="FL165">
        <v>0.13</v>
      </c>
      <c r="FM165">
        <v>0.8012237</v>
      </c>
      <c r="FN165">
        <v>0.164952472795496</v>
      </c>
      <c r="FO165">
        <v>0.0162255525717924</v>
      </c>
      <c r="FP165">
        <v>1</v>
      </c>
      <c r="FQ165">
        <v>1</v>
      </c>
      <c r="FR165">
        <v>1</v>
      </c>
      <c r="FS165" t="s">
        <v>410</v>
      </c>
      <c r="FT165">
        <v>2.97408</v>
      </c>
      <c r="FU165">
        <v>2.75401</v>
      </c>
      <c r="FV165">
        <v>0.148199</v>
      </c>
      <c r="FW165">
        <v>0.152853</v>
      </c>
      <c r="FX165">
        <v>0.103776</v>
      </c>
      <c r="FY165">
        <v>0.102461</v>
      </c>
      <c r="FZ165">
        <v>33162.9</v>
      </c>
      <c r="GA165">
        <v>35994.8</v>
      </c>
      <c r="GB165">
        <v>35274.7</v>
      </c>
      <c r="GC165">
        <v>38527.1</v>
      </c>
      <c r="GD165">
        <v>44750.3</v>
      </c>
      <c r="GE165">
        <v>49893.6</v>
      </c>
      <c r="GF165">
        <v>55053.6</v>
      </c>
      <c r="GG165">
        <v>61735.2</v>
      </c>
      <c r="GH165">
        <v>2.00057</v>
      </c>
      <c r="GI165">
        <v>1.85363</v>
      </c>
      <c r="GJ165">
        <v>0.15039</v>
      </c>
      <c r="GK165">
        <v>0</v>
      </c>
      <c r="GL165">
        <v>24.994</v>
      </c>
      <c r="GM165">
        <v>999.9</v>
      </c>
      <c r="GN165">
        <v>59.523</v>
      </c>
      <c r="GO165">
        <v>29.507</v>
      </c>
      <c r="GP165">
        <v>27.3053</v>
      </c>
      <c r="GQ165">
        <v>54.8845</v>
      </c>
      <c r="GR165">
        <v>49.4712</v>
      </c>
      <c r="GS165">
        <v>1</v>
      </c>
      <c r="GT165">
        <v>-0.120897</v>
      </c>
      <c r="GU165">
        <v>0.432598</v>
      </c>
      <c r="GV165">
        <v>20.1174</v>
      </c>
      <c r="GW165">
        <v>5.19887</v>
      </c>
      <c r="GX165">
        <v>12.0041</v>
      </c>
      <c r="GY165">
        <v>4.97535</v>
      </c>
      <c r="GZ165">
        <v>3.29295</v>
      </c>
      <c r="HA165">
        <v>9999</v>
      </c>
      <c r="HB165">
        <v>999.9</v>
      </c>
      <c r="HC165">
        <v>9999</v>
      </c>
      <c r="HD165">
        <v>9999</v>
      </c>
      <c r="HE165">
        <v>1.8631</v>
      </c>
      <c r="HF165">
        <v>1.86813</v>
      </c>
      <c r="HG165">
        <v>1.86788</v>
      </c>
      <c r="HH165">
        <v>1.869</v>
      </c>
      <c r="HI165">
        <v>1.86983</v>
      </c>
      <c r="HJ165">
        <v>1.86587</v>
      </c>
      <c r="HK165">
        <v>1.86702</v>
      </c>
      <c r="HL165">
        <v>1.86833</v>
      </c>
      <c r="HM165">
        <v>5</v>
      </c>
      <c r="HN165">
        <v>0</v>
      </c>
      <c r="HO165">
        <v>0</v>
      </c>
      <c r="HP165">
        <v>0</v>
      </c>
      <c r="HQ165" t="s">
        <v>411</v>
      </c>
      <c r="HR165" t="s">
        <v>412</v>
      </c>
      <c r="HS165" t="s">
        <v>413</v>
      </c>
      <c r="HT165" t="s">
        <v>413</v>
      </c>
      <c r="HU165" t="s">
        <v>413</v>
      </c>
      <c r="HV165" t="s">
        <v>413</v>
      </c>
      <c r="HW165">
        <v>0</v>
      </c>
      <c r="HX165">
        <v>100</v>
      </c>
      <c r="HY165">
        <v>100</v>
      </c>
      <c r="HZ165">
        <v>9.468</v>
      </c>
      <c r="IA165">
        <v>0.5021</v>
      </c>
      <c r="IB165">
        <v>4.20922237337541</v>
      </c>
      <c r="IC165">
        <v>0.00614860080401583</v>
      </c>
      <c r="ID165">
        <v>7.47005204250058e-07</v>
      </c>
      <c r="IE165">
        <v>-6.13614996760479e-10</v>
      </c>
      <c r="IF165">
        <v>0.00504884260515054</v>
      </c>
      <c r="IG165">
        <v>-0.0226463544028373</v>
      </c>
      <c r="IH165">
        <v>0.00259345603324487</v>
      </c>
      <c r="II165">
        <v>-3.18119573220187e-05</v>
      </c>
      <c r="IJ165">
        <v>-2</v>
      </c>
      <c r="IK165">
        <v>1777</v>
      </c>
      <c r="IL165">
        <v>0</v>
      </c>
      <c r="IM165">
        <v>26</v>
      </c>
      <c r="IN165">
        <v>-85.6</v>
      </c>
      <c r="IO165">
        <v>-85.6</v>
      </c>
      <c r="IP165">
        <v>1.87134</v>
      </c>
      <c r="IQ165">
        <v>2.61963</v>
      </c>
      <c r="IR165">
        <v>1.54785</v>
      </c>
      <c r="IS165">
        <v>2.30835</v>
      </c>
      <c r="IT165">
        <v>1.34644</v>
      </c>
      <c r="IU165">
        <v>2.45361</v>
      </c>
      <c r="IV165">
        <v>33.4906</v>
      </c>
      <c r="IW165">
        <v>24.2188</v>
      </c>
      <c r="IX165">
        <v>18</v>
      </c>
      <c r="IY165">
        <v>502.309</v>
      </c>
      <c r="IZ165">
        <v>408.481</v>
      </c>
      <c r="JA165">
        <v>23.4695</v>
      </c>
      <c r="JB165">
        <v>25.7602</v>
      </c>
      <c r="JC165">
        <v>30</v>
      </c>
      <c r="JD165">
        <v>25.7251</v>
      </c>
      <c r="JE165">
        <v>25.6719</v>
      </c>
      <c r="JF165">
        <v>37.5078</v>
      </c>
      <c r="JG165">
        <v>22.9767</v>
      </c>
      <c r="JH165">
        <v>100</v>
      </c>
      <c r="JI165">
        <v>23.4867</v>
      </c>
      <c r="JJ165">
        <v>890.659</v>
      </c>
      <c r="JK165">
        <v>23.3835</v>
      </c>
      <c r="JL165">
        <v>102.189</v>
      </c>
      <c r="JM165">
        <v>102.798</v>
      </c>
    </row>
    <row r="166" spans="1:273">
      <c r="A166">
        <v>150</v>
      </c>
      <c r="B166">
        <v>1510797883.6</v>
      </c>
      <c r="C166">
        <v>2245.5</v>
      </c>
      <c r="D166" t="s">
        <v>710</v>
      </c>
      <c r="E166" t="s">
        <v>711</v>
      </c>
      <c r="F166">
        <v>5</v>
      </c>
      <c r="G166" t="s">
        <v>405</v>
      </c>
      <c r="H166" t="s">
        <v>406</v>
      </c>
      <c r="I166">
        <v>1510797876.1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897.437999163579</v>
      </c>
      <c r="AK166">
        <v>873.693284848485</v>
      </c>
      <c r="AL166">
        <v>3.32681715612413</v>
      </c>
      <c r="AM166">
        <v>64.0484108481649</v>
      </c>
      <c r="AN166">
        <f>(AP166 - AO166 + DI166*1E3/(8.314*(DK166+273.15)) * AR166/DH166 * AQ166) * DH166/(100*CV166) * 1000/(1000 - AP166)</f>
        <v>0</v>
      </c>
      <c r="AO166">
        <v>23.3845220520659</v>
      </c>
      <c r="AP166">
        <v>24.2115533333333</v>
      </c>
      <c r="AQ166">
        <v>-4.13629318776904e-05</v>
      </c>
      <c r="AR166">
        <v>108.117458872286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407</v>
      </c>
      <c r="AY166" t="s">
        <v>407</v>
      </c>
      <c r="AZ166">
        <v>0</v>
      </c>
      <c r="BA166">
        <v>0</v>
      </c>
      <c r="BB166">
        <f>1-AZ166/BA166</f>
        <v>0</v>
      </c>
      <c r="BC166">
        <v>0</v>
      </c>
      <c r="BD166" t="s">
        <v>407</v>
      </c>
      <c r="BE166" t="s">
        <v>407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407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2.96</v>
      </c>
      <c r="CW166">
        <v>0.5</v>
      </c>
      <c r="CX166" t="s">
        <v>408</v>
      </c>
      <c r="CY166">
        <v>2</v>
      </c>
      <c r="CZ166" t="b">
        <v>1</v>
      </c>
      <c r="DA166">
        <v>1510797876.1</v>
      </c>
      <c r="DB166">
        <v>829.743777777778</v>
      </c>
      <c r="DC166">
        <v>860.878296296296</v>
      </c>
      <c r="DD166">
        <v>24.2090111111111</v>
      </c>
      <c r="DE166">
        <v>23.3885740740741</v>
      </c>
      <c r="DF166">
        <v>820.327</v>
      </c>
      <c r="DG166">
        <v>23.7071074074074</v>
      </c>
      <c r="DH166">
        <v>500.107481481481</v>
      </c>
      <c r="DI166">
        <v>90.2739222222222</v>
      </c>
      <c r="DJ166">
        <v>0.100018918518519</v>
      </c>
      <c r="DK166">
        <v>26.1866222222222</v>
      </c>
      <c r="DL166">
        <v>27.4663148148148</v>
      </c>
      <c r="DM166">
        <v>999.9</v>
      </c>
      <c r="DN166">
        <v>0</v>
      </c>
      <c r="DO166">
        <v>0</v>
      </c>
      <c r="DP166">
        <v>10004.8577777778</v>
      </c>
      <c r="DQ166">
        <v>0</v>
      </c>
      <c r="DR166">
        <v>9.94531185185185</v>
      </c>
      <c r="DS166">
        <v>-31.1345962962963</v>
      </c>
      <c r="DT166">
        <v>850.329592592592</v>
      </c>
      <c r="DU166">
        <v>881.495222222222</v>
      </c>
      <c r="DV166">
        <v>0.820433185185185</v>
      </c>
      <c r="DW166">
        <v>860.878296296296</v>
      </c>
      <c r="DX166">
        <v>23.3885740740741</v>
      </c>
      <c r="DY166">
        <v>2.18544259259259</v>
      </c>
      <c r="DZ166">
        <v>2.11137888888889</v>
      </c>
      <c r="EA166">
        <v>18.8559925925926</v>
      </c>
      <c r="EB166">
        <v>18.3052888888889</v>
      </c>
      <c r="EC166">
        <v>2000.01740740741</v>
      </c>
      <c r="ED166">
        <v>0.980005555555555</v>
      </c>
      <c r="EE166">
        <v>0.0199940407407407</v>
      </c>
      <c r="EF166">
        <v>0</v>
      </c>
      <c r="EG166">
        <v>2.27416666666667</v>
      </c>
      <c r="EH166">
        <v>0</v>
      </c>
      <c r="EI166">
        <v>6865.06259259259</v>
      </c>
      <c r="EJ166">
        <v>17300.3296296296</v>
      </c>
      <c r="EK166">
        <v>39.2568148148148</v>
      </c>
      <c r="EL166">
        <v>39.3656666666667</v>
      </c>
      <c r="EM166">
        <v>38.979</v>
      </c>
      <c r="EN166">
        <v>37.9002592592593</v>
      </c>
      <c r="EO166">
        <v>38.5206666666667</v>
      </c>
      <c r="EP166">
        <v>1960.02703703704</v>
      </c>
      <c r="EQ166">
        <v>39.99</v>
      </c>
      <c r="ER166">
        <v>0</v>
      </c>
      <c r="ES166">
        <v>1680984180.3</v>
      </c>
      <c r="ET166">
        <v>0</v>
      </c>
      <c r="EU166">
        <v>2.266012</v>
      </c>
      <c r="EV166">
        <v>-0.382707698647512</v>
      </c>
      <c r="EW166">
        <v>-2.24076920785887</v>
      </c>
      <c r="EX166">
        <v>6864.9488</v>
      </c>
      <c r="EY166">
        <v>15</v>
      </c>
      <c r="EZ166">
        <v>0</v>
      </c>
      <c r="FA166" t="s">
        <v>409</v>
      </c>
      <c r="FB166">
        <v>1510803016.6</v>
      </c>
      <c r="FC166">
        <v>1510803015.6</v>
      </c>
      <c r="FD166">
        <v>0</v>
      </c>
      <c r="FE166">
        <v>-0.153</v>
      </c>
      <c r="FF166">
        <v>-0.016</v>
      </c>
      <c r="FG166">
        <v>6.925</v>
      </c>
      <c r="FH166">
        <v>0.526</v>
      </c>
      <c r="FI166">
        <v>420</v>
      </c>
      <c r="FJ166">
        <v>25</v>
      </c>
      <c r="FK166">
        <v>0.25</v>
      </c>
      <c r="FL166">
        <v>0.13</v>
      </c>
      <c r="FM166">
        <v>0.813292175</v>
      </c>
      <c r="FN166">
        <v>0.112660716697934</v>
      </c>
      <c r="FO166">
        <v>0.0110071951669976</v>
      </c>
      <c r="FP166">
        <v>1</v>
      </c>
      <c r="FQ166">
        <v>1</v>
      </c>
      <c r="FR166">
        <v>1</v>
      </c>
      <c r="FS166" t="s">
        <v>410</v>
      </c>
      <c r="FT166">
        <v>2.97437</v>
      </c>
      <c r="FU166">
        <v>2.7537</v>
      </c>
      <c r="FV166">
        <v>0.150094</v>
      </c>
      <c r="FW166">
        <v>0.154889</v>
      </c>
      <c r="FX166">
        <v>0.103775</v>
      </c>
      <c r="FY166">
        <v>0.102447</v>
      </c>
      <c r="FZ166">
        <v>33089.3</v>
      </c>
      <c r="GA166">
        <v>35908.2</v>
      </c>
      <c r="GB166">
        <v>35274.9</v>
      </c>
      <c r="GC166">
        <v>38527</v>
      </c>
      <c r="GD166">
        <v>44750.6</v>
      </c>
      <c r="GE166">
        <v>49894.6</v>
      </c>
      <c r="GF166">
        <v>55053.8</v>
      </c>
      <c r="GG166">
        <v>61735.4</v>
      </c>
      <c r="GH166">
        <v>2.0006</v>
      </c>
      <c r="GI166">
        <v>1.8538</v>
      </c>
      <c r="GJ166">
        <v>0.151079</v>
      </c>
      <c r="GK166">
        <v>0</v>
      </c>
      <c r="GL166">
        <v>24.9942</v>
      </c>
      <c r="GM166">
        <v>999.9</v>
      </c>
      <c r="GN166">
        <v>59.523</v>
      </c>
      <c r="GO166">
        <v>29.507</v>
      </c>
      <c r="GP166">
        <v>27.3053</v>
      </c>
      <c r="GQ166">
        <v>54.7445</v>
      </c>
      <c r="GR166">
        <v>48.9423</v>
      </c>
      <c r="GS166">
        <v>1</v>
      </c>
      <c r="GT166">
        <v>-0.121014</v>
      </c>
      <c r="GU166">
        <v>0.389605</v>
      </c>
      <c r="GV166">
        <v>20.1176</v>
      </c>
      <c r="GW166">
        <v>5.19932</v>
      </c>
      <c r="GX166">
        <v>12.004</v>
      </c>
      <c r="GY166">
        <v>4.97555</v>
      </c>
      <c r="GZ166">
        <v>3.29295</v>
      </c>
      <c r="HA166">
        <v>9999</v>
      </c>
      <c r="HB166">
        <v>999.9</v>
      </c>
      <c r="HC166">
        <v>9999</v>
      </c>
      <c r="HD166">
        <v>9999</v>
      </c>
      <c r="HE166">
        <v>1.8631</v>
      </c>
      <c r="HF166">
        <v>1.86813</v>
      </c>
      <c r="HG166">
        <v>1.86787</v>
      </c>
      <c r="HH166">
        <v>1.86902</v>
      </c>
      <c r="HI166">
        <v>1.86983</v>
      </c>
      <c r="HJ166">
        <v>1.86587</v>
      </c>
      <c r="HK166">
        <v>1.86704</v>
      </c>
      <c r="HL166">
        <v>1.86835</v>
      </c>
      <c r="HM166">
        <v>5</v>
      </c>
      <c r="HN166">
        <v>0</v>
      </c>
      <c r="HO166">
        <v>0</v>
      </c>
      <c r="HP166">
        <v>0</v>
      </c>
      <c r="HQ166" t="s">
        <v>411</v>
      </c>
      <c r="HR166" t="s">
        <v>412</v>
      </c>
      <c r="HS166" t="s">
        <v>413</v>
      </c>
      <c r="HT166" t="s">
        <v>413</v>
      </c>
      <c r="HU166" t="s">
        <v>413</v>
      </c>
      <c r="HV166" t="s">
        <v>413</v>
      </c>
      <c r="HW166">
        <v>0</v>
      </c>
      <c r="HX166">
        <v>100</v>
      </c>
      <c r="HY166">
        <v>100</v>
      </c>
      <c r="HZ166">
        <v>9.566</v>
      </c>
      <c r="IA166">
        <v>0.502</v>
      </c>
      <c r="IB166">
        <v>4.20922237337541</v>
      </c>
      <c r="IC166">
        <v>0.00614860080401583</v>
      </c>
      <c r="ID166">
        <v>7.47005204250058e-07</v>
      </c>
      <c r="IE166">
        <v>-6.13614996760479e-10</v>
      </c>
      <c r="IF166">
        <v>0.00504884260515054</v>
      </c>
      <c r="IG166">
        <v>-0.0226463544028373</v>
      </c>
      <c r="IH166">
        <v>0.00259345603324487</v>
      </c>
      <c r="II166">
        <v>-3.18119573220187e-05</v>
      </c>
      <c r="IJ166">
        <v>-2</v>
      </c>
      <c r="IK166">
        <v>1777</v>
      </c>
      <c r="IL166">
        <v>0</v>
      </c>
      <c r="IM166">
        <v>26</v>
      </c>
      <c r="IN166">
        <v>-85.5</v>
      </c>
      <c r="IO166">
        <v>-85.5</v>
      </c>
      <c r="IP166">
        <v>1.89819</v>
      </c>
      <c r="IQ166">
        <v>2.62085</v>
      </c>
      <c r="IR166">
        <v>1.54785</v>
      </c>
      <c r="IS166">
        <v>2.30835</v>
      </c>
      <c r="IT166">
        <v>1.34644</v>
      </c>
      <c r="IU166">
        <v>2.35474</v>
      </c>
      <c r="IV166">
        <v>33.4906</v>
      </c>
      <c r="IW166">
        <v>24.2101</v>
      </c>
      <c r="IX166">
        <v>18</v>
      </c>
      <c r="IY166">
        <v>502.326</v>
      </c>
      <c r="IZ166">
        <v>408.578</v>
      </c>
      <c r="JA166">
        <v>23.4907</v>
      </c>
      <c r="JB166">
        <v>25.7621</v>
      </c>
      <c r="JC166">
        <v>30.0001</v>
      </c>
      <c r="JD166">
        <v>25.7251</v>
      </c>
      <c r="JE166">
        <v>25.6719</v>
      </c>
      <c r="JF166">
        <v>38.0522</v>
      </c>
      <c r="JG166">
        <v>22.9767</v>
      </c>
      <c r="JH166">
        <v>100</v>
      </c>
      <c r="JI166">
        <v>23.5154</v>
      </c>
      <c r="JJ166">
        <v>904.127</v>
      </c>
      <c r="JK166">
        <v>23.3835</v>
      </c>
      <c r="JL166">
        <v>102.189</v>
      </c>
      <c r="JM166">
        <v>102.798</v>
      </c>
    </row>
    <row r="167" spans="1:273">
      <c r="A167">
        <v>151</v>
      </c>
      <c r="B167">
        <v>1510797888.6</v>
      </c>
      <c r="C167">
        <v>2250.5</v>
      </c>
      <c r="D167" t="s">
        <v>712</v>
      </c>
      <c r="E167" t="s">
        <v>713</v>
      </c>
      <c r="F167">
        <v>5</v>
      </c>
      <c r="G167" t="s">
        <v>405</v>
      </c>
      <c r="H167" t="s">
        <v>406</v>
      </c>
      <c r="I167">
        <v>1510797880.81429</v>
      </c>
      <c r="J167">
        <f>(K167)/1000</f>
        <v>0</v>
      </c>
      <c r="K167">
        <f>IF(CZ167, AN167, AH167)</f>
        <v>0</v>
      </c>
      <c r="L167">
        <f>IF(CZ167, AI167, AG167)</f>
        <v>0</v>
      </c>
      <c r="M167">
        <f>DB167 - IF(AU167&gt;1, L167*CV167*100.0/(AW167*DP167), 0)</f>
        <v>0</v>
      </c>
      <c r="N167">
        <f>((T167-J167/2)*M167-L167)/(T167+J167/2)</f>
        <v>0</v>
      </c>
      <c r="O167">
        <f>N167*(DI167+DJ167)/1000.0</f>
        <v>0</v>
      </c>
      <c r="P167">
        <f>(DB167 - IF(AU167&gt;1, L167*CV167*100.0/(AW167*DP167), 0))*(DI167+DJ167)/1000.0</f>
        <v>0</v>
      </c>
      <c r="Q167">
        <f>2.0/((1/S167-1/R167)+SIGN(S167)*SQRT((1/S167-1/R167)*(1/S167-1/R167) + 4*CW167/((CW167+1)*(CW167+1))*(2*1/S167*1/R167-1/R167*1/R167)))</f>
        <v>0</v>
      </c>
      <c r="R167">
        <f>IF(LEFT(CX167,1)&lt;&gt;"0",IF(LEFT(CX167,1)="1",3.0,CY167),$D$5+$E$5*(DP167*DI167/($K$5*1000))+$F$5*(DP167*DI167/($K$5*1000))*MAX(MIN(CV167,$J$5),$I$5)*MAX(MIN(CV167,$J$5),$I$5)+$G$5*MAX(MIN(CV167,$J$5),$I$5)*(DP167*DI167/($K$5*1000))+$H$5*(DP167*DI167/($K$5*1000))*(DP167*DI167/($K$5*1000)))</f>
        <v>0</v>
      </c>
      <c r="S167">
        <f>J167*(1000-(1000*0.61365*exp(17.502*W167/(240.97+W167))/(DI167+DJ167)+DD167)/2)/(1000*0.61365*exp(17.502*W167/(240.97+W167))/(DI167+DJ167)-DD167)</f>
        <v>0</v>
      </c>
      <c r="T167">
        <f>1/((CW167+1)/(Q167/1.6)+1/(R167/1.37)) + CW167/((CW167+1)/(Q167/1.6) + CW167/(R167/1.37))</f>
        <v>0</v>
      </c>
      <c r="U167">
        <f>(CR167*CU167)</f>
        <v>0</v>
      </c>
      <c r="V167">
        <f>(DK167+(U167+2*0.95*5.67E-8*(((DK167+$B$7)+273)^4-(DK167+273)^4)-44100*J167)/(1.84*29.3*R167+8*0.95*5.67E-8*(DK167+273)^3))</f>
        <v>0</v>
      </c>
      <c r="W167">
        <f>($C$7*DL167+$D$7*DM167+$E$7*V167)</f>
        <v>0</v>
      </c>
      <c r="X167">
        <f>0.61365*exp(17.502*W167/(240.97+W167))</f>
        <v>0</v>
      </c>
      <c r="Y167">
        <f>(Z167/AA167*100)</f>
        <v>0</v>
      </c>
      <c r="Z167">
        <f>DD167*(DI167+DJ167)/1000</f>
        <v>0</v>
      </c>
      <c r="AA167">
        <f>0.61365*exp(17.502*DK167/(240.97+DK167))</f>
        <v>0</v>
      </c>
      <c r="AB167">
        <f>(X167-DD167*(DI167+DJ167)/1000)</f>
        <v>0</v>
      </c>
      <c r="AC167">
        <f>(-J167*44100)</f>
        <v>0</v>
      </c>
      <c r="AD167">
        <f>2*29.3*R167*0.92*(DK167-W167)</f>
        <v>0</v>
      </c>
      <c r="AE167">
        <f>2*0.95*5.67E-8*(((DK167+$B$7)+273)^4-(W167+273)^4)</f>
        <v>0</v>
      </c>
      <c r="AF167">
        <f>U167+AE167+AC167+AD167</f>
        <v>0</v>
      </c>
      <c r="AG167">
        <f>DH167*AU167*(DC167-DB167*(1000-AU167*DE167)/(1000-AU167*DD167))/(100*CV167)</f>
        <v>0</v>
      </c>
      <c r="AH167">
        <f>1000*DH167*AU167*(DD167-DE167)/(100*CV167*(1000-AU167*DD167))</f>
        <v>0</v>
      </c>
      <c r="AI167">
        <f>(AJ167 - AK167 - DI167*1E3/(8.314*(DK167+273.15)) * AM167/DH167 * AL167) * DH167/(100*CV167) * (1000 - DE167)/1000</f>
        <v>0</v>
      </c>
      <c r="AJ167">
        <v>915.855802214532</v>
      </c>
      <c r="AK167">
        <v>891.218224242424</v>
      </c>
      <c r="AL167">
        <v>3.51052511903127</v>
      </c>
      <c r="AM167">
        <v>64.0484108481649</v>
      </c>
      <c r="AN167">
        <f>(AP167 - AO167 + DI167*1E3/(8.314*(DK167+273.15)) * AR167/DH167 * AQ167) * DH167/(100*CV167) * 1000/(1000 - AP167)</f>
        <v>0</v>
      </c>
      <c r="AO167">
        <v>23.3806453867514</v>
      </c>
      <c r="AP167">
        <v>24.2096812121212</v>
      </c>
      <c r="AQ167">
        <v>-1.18695001753417e-05</v>
      </c>
      <c r="AR167">
        <v>108.117458872286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MAX(0,($B$13+$C$13*DP167)/(1+$D$13*DP167)*DI167/(DK167+273)*$E$13)</f>
        <v>0</v>
      </c>
      <c r="AX167" t="s">
        <v>407</v>
      </c>
      <c r="AY167" t="s">
        <v>407</v>
      </c>
      <c r="AZ167">
        <v>0</v>
      </c>
      <c r="BA167">
        <v>0</v>
      </c>
      <c r="BB167">
        <f>1-AZ167/BA167</f>
        <v>0</v>
      </c>
      <c r="BC167">
        <v>0</v>
      </c>
      <c r="BD167" t="s">
        <v>407</v>
      </c>
      <c r="BE167" t="s">
        <v>407</v>
      </c>
      <c r="BF167">
        <v>0</v>
      </c>
      <c r="BG167">
        <v>0</v>
      </c>
      <c r="BH167">
        <f>1-BF167/BG167</f>
        <v>0</v>
      </c>
      <c r="BI167">
        <v>0.5</v>
      </c>
      <c r="BJ167">
        <f>CS167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407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>$B$11*DQ167+$C$11*DR167+$F$11*EC167*(1-EF167)</f>
        <v>0</v>
      </c>
      <c r="CS167">
        <f>CR167*CT167</f>
        <v>0</v>
      </c>
      <c r="CT167">
        <f>($B$11*$D$9+$C$11*$D$9+$F$11*((EP167+EH167)/MAX(EP167+EH167+EQ167, 0.1)*$I$9+EQ167/MAX(EP167+EH167+EQ167, 0.1)*$J$9))/($B$11+$C$11+$F$11)</f>
        <v>0</v>
      </c>
      <c r="CU167">
        <f>($B$11*$K$9+$C$11*$K$9+$F$11*((EP167+EH167)/MAX(EP167+EH167+EQ167, 0.1)*$P$9+EQ167/MAX(EP167+EH167+EQ167, 0.1)*$Q$9))/($B$11+$C$11+$F$11)</f>
        <v>0</v>
      </c>
      <c r="CV167">
        <v>2.96</v>
      </c>
      <c r="CW167">
        <v>0.5</v>
      </c>
      <c r="CX167" t="s">
        <v>408</v>
      </c>
      <c r="CY167">
        <v>2</v>
      </c>
      <c r="CZ167" t="b">
        <v>1</v>
      </c>
      <c r="DA167">
        <v>1510797880.81429</v>
      </c>
      <c r="DB167">
        <v>845.279642857143</v>
      </c>
      <c r="DC167">
        <v>876.720357142857</v>
      </c>
      <c r="DD167">
        <v>24.2106285714286</v>
      </c>
      <c r="DE167">
        <v>23.3847714285714</v>
      </c>
      <c r="DF167">
        <v>835.768392857143</v>
      </c>
      <c r="DG167">
        <v>23.7086642857143</v>
      </c>
      <c r="DH167">
        <v>500.1005</v>
      </c>
      <c r="DI167">
        <v>90.2739107142857</v>
      </c>
      <c r="DJ167">
        <v>0.100017492857143</v>
      </c>
      <c r="DK167">
        <v>26.186675</v>
      </c>
      <c r="DL167">
        <v>27.465075</v>
      </c>
      <c r="DM167">
        <v>999.9</v>
      </c>
      <c r="DN167">
        <v>0</v>
      </c>
      <c r="DO167">
        <v>0</v>
      </c>
      <c r="DP167">
        <v>9999.13107142857</v>
      </c>
      <c r="DQ167">
        <v>0</v>
      </c>
      <c r="DR167">
        <v>9.96247821428571</v>
      </c>
      <c r="DS167">
        <v>-31.4407285714286</v>
      </c>
      <c r="DT167">
        <v>866.252285714286</v>
      </c>
      <c r="DU167">
        <v>897.71325</v>
      </c>
      <c r="DV167">
        <v>0.825868357142857</v>
      </c>
      <c r="DW167">
        <v>876.720357142857</v>
      </c>
      <c r="DX167">
        <v>23.3847714285714</v>
      </c>
      <c r="DY167">
        <v>2.18558964285714</v>
      </c>
      <c r="DZ167">
        <v>2.111035</v>
      </c>
      <c r="EA167">
        <v>18.8570607142857</v>
      </c>
      <c r="EB167">
        <v>18.3026892857143</v>
      </c>
      <c r="EC167">
        <v>2000.04178571429</v>
      </c>
      <c r="ED167">
        <v>0.9800055</v>
      </c>
      <c r="EE167">
        <v>0.0199941</v>
      </c>
      <c r="EF167">
        <v>0</v>
      </c>
      <c r="EG167">
        <v>2.25821785714286</v>
      </c>
      <c r="EH167">
        <v>0</v>
      </c>
      <c r="EI167">
        <v>6864.7125</v>
      </c>
      <c r="EJ167">
        <v>17300.5285714286</v>
      </c>
      <c r="EK167">
        <v>39.22525</v>
      </c>
      <c r="EL167">
        <v>39.34575</v>
      </c>
      <c r="EM167">
        <v>38.9595</v>
      </c>
      <c r="EN167">
        <v>37.8816428571429</v>
      </c>
      <c r="EO167">
        <v>38.4887142857143</v>
      </c>
      <c r="EP167">
        <v>1960.05107142857</v>
      </c>
      <c r="EQ167">
        <v>39.9903571428571</v>
      </c>
      <c r="ER167">
        <v>0</v>
      </c>
      <c r="ES167">
        <v>1680984185.1</v>
      </c>
      <c r="ET167">
        <v>0</v>
      </c>
      <c r="EU167">
        <v>2.261504</v>
      </c>
      <c r="EV167">
        <v>0.479584610021986</v>
      </c>
      <c r="EW167">
        <v>-6.980769224965</v>
      </c>
      <c r="EX167">
        <v>6864.6368</v>
      </c>
      <c r="EY167">
        <v>15</v>
      </c>
      <c r="EZ167">
        <v>0</v>
      </c>
      <c r="FA167" t="s">
        <v>409</v>
      </c>
      <c r="FB167">
        <v>1510803016.6</v>
      </c>
      <c r="FC167">
        <v>1510803015.6</v>
      </c>
      <c r="FD167">
        <v>0</v>
      </c>
      <c r="FE167">
        <v>-0.153</v>
      </c>
      <c r="FF167">
        <v>-0.016</v>
      </c>
      <c r="FG167">
        <v>6.925</v>
      </c>
      <c r="FH167">
        <v>0.526</v>
      </c>
      <c r="FI167">
        <v>420</v>
      </c>
      <c r="FJ167">
        <v>25</v>
      </c>
      <c r="FK167">
        <v>0.25</v>
      </c>
      <c r="FL167">
        <v>0.13</v>
      </c>
      <c r="FM167">
        <v>0.8213753</v>
      </c>
      <c r="FN167">
        <v>0.0788901838649139</v>
      </c>
      <c r="FO167">
        <v>0.0077979367277505</v>
      </c>
      <c r="FP167">
        <v>1</v>
      </c>
      <c r="FQ167">
        <v>1</v>
      </c>
      <c r="FR167">
        <v>1</v>
      </c>
      <c r="FS167" t="s">
        <v>410</v>
      </c>
      <c r="FT167">
        <v>2.97431</v>
      </c>
      <c r="FU167">
        <v>2.75351</v>
      </c>
      <c r="FV167">
        <v>0.152066</v>
      </c>
      <c r="FW167">
        <v>0.156705</v>
      </c>
      <c r="FX167">
        <v>0.103771</v>
      </c>
      <c r="FY167">
        <v>0.102439</v>
      </c>
      <c r="FZ167">
        <v>33012.4</v>
      </c>
      <c r="GA167">
        <v>35831.1</v>
      </c>
      <c r="GB167">
        <v>35274.7</v>
      </c>
      <c r="GC167">
        <v>38527</v>
      </c>
      <c r="GD167">
        <v>44750.5</v>
      </c>
      <c r="GE167">
        <v>49894.7</v>
      </c>
      <c r="GF167">
        <v>55053.4</v>
      </c>
      <c r="GG167">
        <v>61734.9</v>
      </c>
      <c r="GH167">
        <v>2.00052</v>
      </c>
      <c r="GI167">
        <v>1.85395</v>
      </c>
      <c r="GJ167">
        <v>0.150669</v>
      </c>
      <c r="GK167">
        <v>0</v>
      </c>
      <c r="GL167">
        <v>24.9962</v>
      </c>
      <c r="GM167">
        <v>999.9</v>
      </c>
      <c r="GN167">
        <v>59.523</v>
      </c>
      <c r="GO167">
        <v>29.487</v>
      </c>
      <c r="GP167">
        <v>27.2759</v>
      </c>
      <c r="GQ167">
        <v>55.3545</v>
      </c>
      <c r="GR167">
        <v>49.0465</v>
      </c>
      <c r="GS167">
        <v>1</v>
      </c>
      <c r="GT167">
        <v>-0.120783</v>
      </c>
      <c r="GU167">
        <v>0.374709</v>
      </c>
      <c r="GV167">
        <v>20.1175</v>
      </c>
      <c r="GW167">
        <v>5.19917</v>
      </c>
      <c r="GX167">
        <v>12.004</v>
      </c>
      <c r="GY167">
        <v>4.9755</v>
      </c>
      <c r="GZ167">
        <v>3.29293</v>
      </c>
      <c r="HA167">
        <v>9999</v>
      </c>
      <c r="HB167">
        <v>999.9</v>
      </c>
      <c r="HC167">
        <v>9999</v>
      </c>
      <c r="HD167">
        <v>9999</v>
      </c>
      <c r="HE167">
        <v>1.8631</v>
      </c>
      <c r="HF167">
        <v>1.86813</v>
      </c>
      <c r="HG167">
        <v>1.8679</v>
      </c>
      <c r="HH167">
        <v>1.86904</v>
      </c>
      <c r="HI167">
        <v>1.86982</v>
      </c>
      <c r="HJ167">
        <v>1.86588</v>
      </c>
      <c r="HK167">
        <v>1.86704</v>
      </c>
      <c r="HL167">
        <v>1.86835</v>
      </c>
      <c r="HM167">
        <v>5</v>
      </c>
      <c r="HN167">
        <v>0</v>
      </c>
      <c r="HO167">
        <v>0</v>
      </c>
      <c r="HP167">
        <v>0</v>
      </c>
      <c r="HQ167" t="s">
        <v>411</v>
      </c>
      <c r="HR167" t="s">
        <v>412</v>
      </c>
      <c r="HS167" t="s">
        <v>413</v>
      </c>
      <c r="HT167" t="s">
        <v>413</v>
      </c>
      <c r="HU167" t="s">
        <v>413</v>
      </c>
      <c r="HV167" t="s">
        <v>413</v>
      </c>
      <c r="HW167">
        <v>0</v>
      </c>
      <c r="HX167">
        <v>100</v>
      </c>
      <c r="HY167">
        <v>100</v>
      </c>
      <c r="HZ167">
        <v>9.669</v>
      </c>
      <c r="IA167">
        <v>0.5019</v>
      </c>
      <c r="IB167">
        <v>4.20922237337541</v>
      </c>
      <c r="IC167">
        <v>0.00614860080401583</v>
      </c>
      <c r="ID167">
        <v>7.47005204250058e-07</v>
      </c>
      <c r="IE167">
        <v>-6.13614996760479e-10</v>
      </c>
      <c r="IF167">
        <v>0.00504884260515054</v>
      </c>
      <c r="IG167">
        <v>-0.0226463544028373</v>
      </c>
      <c r="IH167">
        <v>0.00259345603324487</v>
      </c>
      <c r="II167">
        <v>-3.18119573220187e-05</v>
      </c>
      <c r="IJ167">
        <v>-2</v>
      </c>
      <c r="IK167">
        <v>1777</v>
      </c>
      <c r="IL167">
        <v>0</v>
      </c>
      <c r="IM167">
        <v>26</v>
      </c>
      <c r="IN167">
        <v>-85.5</v>
      </c>
      <c r="IO167">
        <v>-85.5</v>
      </c>
      <c r="IP167">
        <v>1.92871</v>
      </c>
      <c r="IQ167">
        <v>2.61963</v>
      </c>
      <c r="IR167">
        <v>1.54785</v>
      </c>
      <c r="IS167">
        <v>2.30835</v>
      </c>
      <c r="IT167">
        <v>1.34644</v>
      </c>
      <c r="IU167">
        <v>2.27173</v>
      </c>
      <c r="IV167">
        <v>33.4906</v>
      </c>
      <c r="IW167">
        <v>24.2188</v>
      </c>
      <c r="IX167">
        <v>18</v>
      </c>
      <c r="IY167">
        <v>502.277</v>
      </c>
      <c r="IZ167">
        <v>408.662</v>
      </c>
      <c r="JA167">
        <v>23.5203</v>
      </c>
      <c r="JB167">
        <v>25.7621</v>
      </c>
      <c r="JC167">
        <v>30.0001</v>
      </c>
      <c r="JD167">
        <v>25.7251</v>
      </c>
      <c r="JE167">
        <v>25.6719</v>
      </c>
      <c r="JF167">
        <v>38.6611</v>
      </c>
      <c r="JG167">
        <v>22.9767</v>
      </c>
      <c r="JH167">
        <v>100</v>
      </c>
      <c r="JI167">
        <v>23.5366</v>
      </c>
      <c r="JJ167">
        <v>924.266</v>
      </c>
      <c r="JK167">
        <v>23.3835</v>
      </c>
      <c r="JL167">
        <v>102.189</v>
      </c>
      <c r="JM167">
        <v>102.798</v>
      </c>
    </row>
    <row r="168" spans="1:273">
      <c r="A168">
        <v>152</v>
      </c>
      <c r="B168">
        <v>1510797893.6</v>
      </c>
      <c r="C168">
        <v>2255.5</v>
      </c>
      <c r="D168" t="s">
        <v>714</v>
      </c>
      <c r="E168" t="s">
        <v>715</v>
      </c>
      <c r="F168">
        <v>5</v>
      </c>
      <c r="G168" t="s">
        <v>405</v>
      </c>
      <c r="H168" t="s">
        <v>406</v>
      </c>
      <c r="I168">
        <v>1510797886.1</v>
      </c>
      <c r="J168">
        <f>(K168)/1000</f>
        <v>0</v>
      </c>
      <c r="K168">
        <f>IF(CZ168, AN168, AH168)</f>
        <v>0</v>
      </c>
      <c r="L168">
        <f>IF(CZ168, AI168, AG168)</f>
        <v>0</v>
      </c>
      <c r="M168">
        <f>DB168 - IF(AU168&gt;1, L168*CV168*100.0/(AW168*DP168), 0)</f>
        <v>0</v>
      </c>
      <c r="N168">
        <f>((T168-J168/2)*M168-L168)/(T168+J168/2)</f>
        <v>0</v>
      </c>
      <c r="O168">
        <f>N168*(DI168+DJ168)/1000.0</f>
        <v>0</v>
      </c>
      <c r="P168">
        <f>(DB168 - IF(AU168&gt;1, L168*CV168*100.0/(AW168*DP168), 0))*(DI168+DJ168)/1000.0</f>
        <v>0</v>
      </c>
      <c r="Q168">
        <f>2.0/((1/S168-1/R168)+SIGN(S168)*SQRT((1/S168-1/R168)*(1/S168-1/R168) + 4*CW168/((CW168+1)*(CW168+1))*(2*1/S168*1/R168-1/R168*1/R168)))</f>
        <v>0</v>
      </c>
      <c r="R168">
        <f>IF(LEFT(CX168,1)&lt;&gt;"0",IF(LEFT(CX168,1)="1",3.0,CY168),$D$5+$E$5*(DP168*DI168/($K$5*1000))+$F$5*(DP168*DI168/($K$5*1000))*MAX(MIN(CV168,$J$5),$I$5)*MAX(MIN(CV168,$J$5),$I$5)+$G$5*MAX(MIN(CV168,$J$5),$I$5)*(DP168*DI168/($K$5*1000))+$H$5*(DP168*DI168/($K$5*1000))*(DP168*DI168/($K$5*1000)))</f>
        <v>0</v>
      </c>
      <c r="S168">
        <f>J168*(1000-(1000*0.61365*exp(17.502*W168/(240.97+W168))/(DI168+DJ168)+DD168)/2)/(1000*0.61365*exp(17.502*W168/(240.97+W168))/(DI168+DJ168)-DD168)</f>
        <v>0</v>
      </c>
      <c r="T168">
        <f>1/((CW168+1)/(Q168/1.6)+1/(R168/1.37)) + CW168/((CW168+1)/(Q168/1.6) + CW168/(R168/1.37))</f>
        <v>0</v>
      </c>
      <c r="U168">
        <f>(CR168*CU168)</f>
        <v>0</v>
      </c>
      <c r="V168">
        <f>(DK168+(U168+2*0.95*5.67E-8*(((DK168+$B$7)+273)^4-(DK168+273)^4)-44100*J168)/(1.84*29.3*R168+8*0.95*5.67E-8*(DK168+273)^3))</f>
        <v>0</v>
      </c>
      <c r="W168">
        <f>($C$7*DL168+$D$7*DM168+$E$7*V168)</f>
        <v>0</v>
      </c>
      <c r="X168">
        <f>0.61365*exp(17.502*W168/(240.97+W168))</f>
        <v>0</v>
      </c>
      <c r="Y168">
        <f>(Z168/AA168*100)</f>
        <v>0</v>
      </c>
      <c r="Z168">
        <f>DD168*(DI168+DJ168)/1000</f>
        <v>0</v>
      </c>
      <c r="AA168">
        <f>0.61365*exp(17.502*DK168/(240.97+DK168))</f>
        <v>0</v>
      </c>
      <c r="AB168">
        <f>(X168-DD168*(DI168+DJ168)/1000)</f>
        <v>0</v>
      </c>
      <c r="AC168">
        <f>(-J168*44100)</f>
        <v>0</v>
      </c>
      <c r="AD168">
        <f>2*29.3*R168*0.92*(DK168-W168)</f>
        <v>0</v>
      </c>
      <c r="AE168">
        <f>2*0.95*5.67E-8*(((DK168+$B$7)+273)^4-(W168+273)^4)</f>
        <v>0</v>
      </c>
      <c r="AF168">
        <f>U168+AE168+AC168+AD168</f>
        <v>0</v>
      </c>
      <c r="AG168">
        <f>DH168*AU168*(DC168-DB168*(1000-AU168*DE168)/(1000-AU168*DD168))/(100*CV168)</f>
        <v>0</v>
      </c>
      <c r="AH168">
        <f>1000*DH168*AU168*(DD168-DE168)/(100*CV168*(1000-AU168*DD168))</f>
        <v>0</v>
      </c>
      <c r="AI168">
        <f>(AJ168 - AK168 - DI168*1E3/(8.314*(DK168+273.15)) * AM168/DH168 * AL168) * DH168/(100*CV168) * (1000 - DE168)/1000</f>
        <v>0</v>
      </c>
      <c r="AJ168">
        <v>932.018171961279</v>
      </c>
      <c r="AK168">
        <v>907.953715151515</v>
      </c>
      <c r="AL168">
        <v>3.35177599472201</v>
      </c>
      <c r="AM168">
        <v>64.0484108481649</v>
      </c>
      <c r="AN168">
        <f>(AP168 - AO168 + DI168*1E3/(8.314*(DK168+273.15)) * AR168/DH168 * AQ168) * DH168/(100*CV168) * 1000/(1000 - AP168)</f>
        <v>0</v>
      </c>
      <c r="AO168">
        <v>23.3778953872386</v>
      </c>
      <c r="AP168">
        <v>24.2089278787879</v>
      </c>
      <c r="AQ168">
        <v>-2.71207018587057e-05</v>
      </c>
      <c r="AR168">
        <v>108.117458872286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MAX(0,($B$13+$C$13*DP168)/(1+$D$13*DP168)*DI168/(DK168+273)*$E$13)</f>
        <v>0</v>
      </c>
      <c r="AX168" t="s">
        <v>407</v>
      </c>
      <c r="AY168" t="s">
        <v>407</v>
      </c>
      <c r="AZ168">
        <v>0</v>
      </c>
      <c r="BA168">
        <v>0</v>
      </c>
      <c r="BB168">
        <f>1-AZ168/BA168</f>
        <v>0</v>
      </c>
      <c r="BC168">
        <v>0</v>
      </c>
      <c r="BD168" t="s">
        <v>407</v>
      </c>
      <c r="BE168" t="s">
        <v>407</v>
      </c>
      <c r="BF168">
        <v>0</v>
      </c>
      <c r="BG168">
        <v>0</v>
      </c>
      <c r="BH168">
        <f>1-BF168/BG168</f>
        <v>0</v>
      </c>
      <c r="BI168">
        <v>0.5</v>
      </c>
      <c r="BJ168">
        <f>CS168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407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>$B$11*DQ168+$C$11*DR168+$F$11*EC168*(1-EF168)</f>
        <v>0</v>
      </c>
      <c r="CS168">
        <f>CR168*CT168</f>
        <v>0</v>
      </c>
      <c r="CT168">
        <f>($B$11*$D$9+$C$11*$D$9+$F$11*((EP168+EH168)/MAX(EP168+EH168+EQ168, 0.1)*$I$9+EQ168/MAX(EP168+EH168+EQ168, 0.1)*$J$9))/($B$11+$C$11+$F$11)</f>
        <v>0</v>
      </c>
      <c r="CU168">
        <f>($B$11*$K$9+$C$11*$K$9+$F$11*((EP168+EH168)/MAX(EP168+EH168+EQ168, 0.1)*$P$9+EQ168/MAX(EP168+EH168+EQ168, 0.1)*$Q$9))/($B$11+$C$11+$F$11)</f>
        <v>0</v>
      </c>
      <c r="CV168">
        <v>2.96</v>
      </c>
      <c r="CW168">
        <v>0.5</v>
      </c>
      <c r="CX168" t="s">
        <v>408</v>
      </c>
      <c r="CY168">
        <v>2</v>
      </c>
      <c r="CZ168" t="b">
        <v>1</v>
      </c>
      <c r="DA168">
        <v>1510797886.1</v>
      </c>
      <c r="DB168">
        <v>862.745333333333</v>
      </c>
      <c r="DC168">
        <v>894.329444444444</v>
      </c>
      <c r="DD168">
        <v>24.2104518518519</v>
      </c>
      <c r="DE168">
        <v>23.3808740740741</v>
      </c>
      <c r="DF168">
        <v>853.128074074074</v>
      </c>
      <c r="DG168">
        <v>23.7084962962963</v>
      </c>
      <c r="DH168">
        <v>500.096407407407</v>
      </c>
      <c r="DI168">
        <v>90.2733703703704</v>
      </c>
      <c r="DJ168">
        <v>0.100024181481481</v>
      </c>
      <c r="DK168">
        <v>26.1880888888889</v>
      </c>
      <c r="DL168">
        <v>27.4639851851852</v>
      </c>
      <c r="DM168">
        <v>999.9</v>
      </c>
      <c r="DN168">
        <v>0</v>
      </c>
      <c r="DO168">
        <v>0</v>
      </c>
      <c r="DP168">
        <v>9986.67333333333</v>
      </c>
      <c r="DQ168">
        <v>0</v>
      </c>
      <c r="DR168">
        <v>9.98050185185185</v>
      </c>
      <c r="DS168">
        <v>-31.5840962962963</v>
      </c>
      <c r="DT168">
        <v>884.151111111111</v>
      </c>
      <c r="DU168">
        <v>915.740296296296</v>
      </c>
      <c r="DV168">
        <v>0.829598</v>
      </c>
      <c r="DW168">
        <v>894.329444444444</v>
      </c>
      <c r="DX168">
        <v>23.3808740740741</v>
      </c>
      <c r="DY168">
        <v>2.18556037037037</v>
      </c>
      <c r="DZ168">
        <v>2.11067</v>
      </c>
      <c r="EA168">
        <v>18.8568592592593</v>
      </c>
      <c r="EB168">
        <v>18.2999296296296</v>
      </c>
      <c r="EC168">
        <v>2000.03481481481</v>
      </c>
      <c r="ED168">
        <v>0.980005</v>
      </c>
      <c r="EE168">
        <v>0.0199946333333333</v>
      </c>
      <c r="EF168">
        <v>0</v>
      </c>
      <c r="EG168">
        <v>2.26401851851852</v>
      </c>
      <c r="EH168">
        <v>0</v>
      </c>
      <c r="EI168">
        <v>6864.05333333333</v>
      </c>
      <c r="EJ168">
        <v>17300.4666666667</v>
      </c>
      <c r="EK168">
        <v>39.1941481481481</v>
      </c>
      <c r="EL168">
        <v>39.3236666666667</v>
      </c>
      <c r="EM168">
        <v>38.9186296296296</v>
      </c>
      <c r="EN168">
        <v>37.861</v>
      </c>
      <c r="EO168">
        <v>38.465</v>
      </c>
      <c r="EP168">
        <v>1960.04296296296</v>
      </c>
      <c r="EQ168">
        <v>39.9914814814815</v>
      </c>
      <c r="ER168">
        <v>0</v>
      </c>
      <c r="ES168">
        <v>1680984190.5</v>
      </c>
      <c r="ET168">
        <v>0</v>
      </c>
      <c r="EU168">
        <v>2.26438846153846</v>
      </c>
      <c r="EV168">
        <v>0.12005811627691</v>
      </c>
      <c r="EW168">
        <v>-5.53538458205064</v>
      </c>
      <c r="EX168">
        <v>6864.02269230769</v>
      </c>
      <c r="EY168">
        <v>15</v>
      </c>
      <c r="EZ168">
        <v>0</v>
      </c>
      <c r="FA168" t="s">
        <v>409</v>
      </c>
      <c r="FB168">
        <v>1510803016.6</v>
      </c>
      <c r="FC168">
        <v>1510803015.6</v>
      </c>
      <c r="FD168">
        <v>0</v>
      </c>
      <c r="FE168">
        <v>-0.153</v>
      </c>
      <c r="FF168">
        <v>-0.016</v>
      </c>
      <c r="FG168">
        <v>6.925</v>
      </c>
      <c r="FH168">
        <v>0.526</v>
      </c>
      <c r="FI168">
        <v>420</v>
      </c>
      <c r="FJ168">
        <v>25</v>
      </c>
      <c r="FK168">
        <v>0.25</v>
      </c>
      <c r="FL168">
        <v>0.13</v>
      </c>
      <c r="FM168">
        <v>0.82655755</v>
      </c>
      <c r="FN168">
        <v>0.047243729831142</v>
      </c>
      <c r="FO168">
        <v>0.00488498854118411</v>
      </c>
      <c r="FP168">
        <v>1</v>
      </c>
      <c r="FQ168">
        <v>1</v>
      </c>
      <c r="FR168">
        <v>1</v>
      </c>
      <c r="FS168" t="s">
        <v>410</v>
      </c>
      <c r="FT168">
        <v>2.97404</v>
      </c>
      <c r="FU168">
        <v>2.7539</v>
      </c>
      <c r="FV168">
        <v>0.153943</v>
      </c>
      <c r="FW168">
        <v>0.158691</v>
      </c>
      <c r="FX168">
        <v>0.103765</v>
      </c>
      <c r="FY168">
        <v>0.102429</v>
      </c>
      <c r="FZ168">
        <v>32939.4</v>
      </c>
      <c r="GA168">
        <v>35747.1</v>
      </c>
      <c r="GB168">
        <v>35274.8</v>
      </c>
      <c r="GC168">
        <v>38527.3</v>
      </c>
      <c r="GD168">
        <v>44750.9</v>
      </c>
      <c r="GE168">
        <v>49895.8</v>
      </c>
      <c r="GF168">
        <v>55053.5</v>
      </c>
      <c r="GG168">
        <v>61735.5</v>
      </c>
      <c r="GH168">
        <v>2.0006</v>
      </c>
      <c r="GI168">
        <v>1.85375</v>
      </c>
      <c r="GJ168">
        <v>0.150874</v>
      </c>
      <c r="GK168">
        <v>0</v>
      </c>
      <c r="GL168">
        <v>24.9984</v>
      </c>
      <c r="GM168">
        <v>999.9</v>
      </c>
      <c r="GN168">
        <v>59.523</v>
      </c>
      <c r="GO168">
        <v>29.487</v>
      </c>
      <c r="GP168">
        <v>27.2747</v>
      </c>
      <c r="GQ168">
        <v>55.1245</v>
      </c>
      <c r="GR168">
        <v>49.5032</v>
      </c>
      <c r="GS168">
        <v>1</v>
      </c>
      <c r="GT168">
        <v>-0.121085</v>
      </c>
      <c r="GU168">
        <v>0.35927</v>
      </c>
      <c r="GV168">
        <v>20.1176</v>
      </c>
      <c r="GW168">
        <v>5.19947</v>
      </c>
      <c r="GX168">
        <v>12.004</v>
      </c>
      <c r="GY168">
        <v>4.97575</v>
      </c>
      <c r="GZ168">
        <v>3.293</v>
      </c>
      <c r="HA168">
        <v>9999</v>
      </c>
      <c r="HB168">
        <v>999.9</v>
      </c>
      <c r="HC168">
        <v>9999</v>
      </c>
      <c r="HD168">
        <v>9999</v>
      </c>
      <c r="HE168">
        <v>1.8631</v>
      </c>
      <c r="HF168">
        <v>1.86813</v>
      </c>
      <c r="HG168">
        <v>1.86791</v>
      </c>
      <c r="HH168">
        <v>1.86904</v>
      </c>
      <c r="HI168">
        <v>1.86983</v>
      </c>
      <c r="HJ168">
        <v>1.8659</v>
      </c>
      <c r="HK168">
        <v>1.86703</v>
      </c>
      <c r="HL168">
        <v>1.86834</v>
      </c>
      <c r="HM168">
        <v>5</v>
      </c>
      <c r="HN168">
        <v>0</v>
      </c>
      <c r="HO168">
        <v>0</v>
      </c>
      <c r="HP168">
        <v>0</v>
      </c>
      <c r="HQ168" t="s">
        <v>411</v>
      </c>
      <c r="HR168" t="s">
        <v>412</v>
      </c>
      <c r="HS168" t="s">
        <v>413</v>
      </c>
      <c r="HT168" t="s">
        <v>413</v>
      </c>
      <c r="HU168" t="s">
        <v>413</v>
      </c>
      <c r="HV168" t="s">
        <v>413</v>
      </c>
      <c r="HW168">
        <v>0</v>
      </c>
      <c r="HX168">
        <v>100</v>
      </c>
      <c r="HY168">
        <v>100</v>
      </c>
      <c r="HZ168">
        <v>9.768</v>
      </c>
      <c r="IA168">
        <v>0.5019</v>
      </c>
      <c r="IB168">
        <v>4.20922237337541</v>
      </c>
      <c r="IC168">
        <v>0.00614860080401583</v>
      </c>
      <c r="ID168">
        <v>7.47005204250058e-07</v>
      </c>
      <c r="IE168">
        <v>-6.13614996760479e-10</v>
      </c>
      <c r="IF168">
        <v>0.00504884260515054</v>
      </c>
      <c r="IG168">
        <v>-0.0226463544028373</v>
      </c>
      <c r="IH168">
        <v>0.00259345603324487</v>
      </c>
      <c r="II168">
        <v>-3.18119573220187e-05</v>
      </c>
      <c r="IJ168">
        <v>-2</v>
      </c>
      <c r="IK168">
        <v>1777</v>
      </c>
      <c r="IL168">
        <v>0</v>
      </c>
      <c r="IM168">
        <v>26</v>
      </c>
      <c r="IN168">
        <v>-85.4</v>
      </c>
      <c r="IO168">
        <v>-85.4</v>
      </c>
      <c r="IP168">
        <v>1.95557</v>
      </c>
      <c r="IQ168">
        <v>2.61108</v>
      </c>
      <c r="IR168">
        <v>1.54785</v>
      </c>
      <c r="IS168">
        <v>2.30835</v>
      </c>
      <c r="IT168">
        <v>1.34644</v>
      </c>
      <c r="IU168">
        <v>2.40967</v>
      </c>
      <c r="IV168">
        <v>33.4906</v>
      </c>
      <c r="IW168">
        <v>24.2188</v>
      </c>
      <c r="IX168">
        <v>18</v>
      </c>
      <c r="IY168">
        <v>502.326</v>
      </c>
      <c r="IZ168">
        <v>408.55</v>
      </c>
      <c r="JA168">
        <v>23.5431</v>
      </c>
      <c r="JB168">
        <v>25.7621</v>
      </c>
      <c r="JC168">
        <v>30</v>
      </c>
      <c r="JD168">
        <v>25.7251</v>
      </c>
      <c r="JE168">
        <v>25.6719</v>
      </c>
      <c r="JF168">
        <v>39.1924</v>
      </c>
      <c r="JG168">
        <v>22.9767</v>
      </c>
      <c r="JH168">
        <v>100</v>
      </c>
      <c r="JI168">
        <v>23.5633</v>
      </c>
      <c r="JJ168">
        <v>937.639</v>
      </c>
      <c r="JK168">
        <v>23.3835</v>
      </c>
      <c r="JL168">
        <v>102.189</v>
      </c>
      <c r="JM168">
        <v>102.799</v>
      </c>
    </row>
    <row r="169" spans="1:273">
      <c r="A169">
        <v>153</v>
      </c>
      <c r="B169">
        <v>1510797898.6</v>
      </c>
      <c r="C169">
        <v>2260.5</v>
      </c>
      <c r="D169" t="s">
        <v>716</v>
      </c>
      <c r="E169" t="s">
        <v>717</v>
      </c>
      <c r="F169">
        <v>5</v>
      </c>
      <c r="G169" t="s">
        <v>405</v>
      </c>
      <c r="H169" t="s">
        <v>406</v>
      </c>
      <c r="I169">
        <v>1510797890.81429</v>
      </c>
      <c r="J169">
        <f>(K169)/1000</f>
        <v>0</v>
      </c>
      <c r="K169">
        <f>IF(CZ169, AN169, AH169)</f>
        <v>0</v>
      </c>
      <c r="L169">
        <f>IF(CZ169, AI169, AG169)</f>
        <v>0</v>
      </c>
      <c r="M169">
        <f>DB169 - IF(AU169&gt;1, L169*CV169*100.0/(AW169*DP169), 0)</f>
        <v>0</v>
      </c>
      <c r="N169">
        <f>((T169-J169/2)*M169-L169)/(T169+J169/2)</f>
        <v>0</v>
      </c>
      <c r="O169">
        <f>N169*(DI169+DJ169)/1000.0</f>
        <v>0</v>
      </c>
      <c r="P169">
        <f>(DB169 - IF(AU169&gt;1, L169*CV169*100.0/(AW169*DP169), 0))*(DI169+DJ169)/1000.0</f>
        <v>0</v>
      </c>
      <c r="Q169">
        <f>2.0/((1/S169-1/R169)+SIGN(S169)*SQRT((1/S169-1/R169)*(1/S169-1/R169) + 4*CW169/((CW169+1)*(CW169+1))*(2*1/S169*1/R169-1/R169*1/R169)))</f>
        <v>0</v>
      </c>
      <c r="R169">
        <f>IF(LEFT(CX169,1)&lt;&gt;"0",IF(LEFT(CX169,1)="1",3.0,CY169),$D$5+$E$5*(DP169*DI169/($K$5*1000))+$F$5*(DP169*DI169/($K$5*1000))*MAX(MIN(CV169,$J$5),$I$5)*MAX(MIN(CV169,$J$5),$I$5)+$G$5*MAX(MIN(CV169,$J$5),$I$5)*(DP169*DI169/($K$5*1000))+$H$5*(DP169*DI169/($K$5*1000))*(DP169*DI169/($K$5*1000)))</f>
        <v>0</v>
      </c>
      <c r="S169">
        <f>J169*(1000-(1000*0.61365*exp(17.502*W169/(240.97+W169))/(DI169+DJ169)+DD169)/2)/(1000*0.61365*exp(17.502*W169/(240.97+W169))/(DI169+DJ169)-DD169)</f>
        <v>0</v>
      </c>
      <c r="T169">
        <f>1/((CW169+1)/(Q169/1.6)+1/(R169/1.37)) + CW169/((CW169+1)/(Q169/1.6) + CW169/(R169/1.37))</f>
        <v>0</v>
      </c>
      <c r="U169">
        <f>(CR169*CU169)</f>
        <v>0</v>
      </c>
      <c r="V169">
        <f>(DK169+(U169+2*0.95*5.67E-8*(((DK169+$B$7)+273)^4-(DK169+273)^4)-44100*J169)/(1.84*29.3*R169+8*0.95*5.67E-8*(DK169+273)^3))</f>
        <v>0</v>
      </c>
      <c r="W169">
        <f>($C$7*DL169+$D$7*DM169+$E$7*V169)</f>
        <v>0</v>
      </c>
      <c r="X169">
        <f>0.61365*exp(17.502*W169/(240.97+W169))</f>
        <v>0</v>
      </c>
      <c r="Y169">
        <f>(Z169/AA169*100)</f>
        <v>0</v>
      </c>
      <c r="Z169">
        <f>DD169*(DI169+DJ169)/1000</f>
        <v>0</v>
      </c>
      <c r="AA169">
        <f>0.61365*exp(17.502*DK169/(240.97+DK169))</f>
        <v>0</v>
      </c>
      <c r="AB169">
        <f>(X169-DD169*(DI169+DJ169)/1000)</f>
        <v>0</v>
      </c>
      <c r="AC169">
        <f>(-J169*44100)</f>
        <v>0</v>
      </c>
      <c r="AD169">
        <f>2*29.3*R169*0.92*(DK169-W169)</f>
        <v>0</v>
      </c>
      <c r="AE169">
        <f>2*0.95*5.67E-8*(((DK169+$B$7)+273)^4-(W169+273)^4)</f>
        <v>0</v>
      </c>
      <c r="AF169">
        <f>U169+AE169+AC169+AD169</f>
        <v>0</v>
      </c>
      <c r="AG169">
        <f>DH169*AU169*(DC169-DB169*(1000-AU169*DE169)/(1000-AU169*DD169))/(100*CV169)</f>
        <v>0</v>
      </c>
      <c r="AH169">
        <f>1000*DH169*AU169*(DD169-DE169)/(100*CV169*(1000-AU169*DD169))</f>
        <v>0</v>
      </c>
      <c r="AI169">
        <f>(AJ169 - AK169 - DI169*1E3/(8.314*(DK169+273.15)) * AM169/DH169 * AL169) * DH169/(100*CV169) * (1000 - DE169)/1000</f>
        <v>0</v>
      </c>
      <c r="AJ169">
        <v>950.41565216692</v>
      </c>
      <c r="AK169">
        <v>925.437854545454</v>
      </c>
      <c r="AL169">
        <v>3.50650090766599</v>
      </c>
      <c r="AM169">
        <v>64.0484108481649</v>
      </c>
      <c r="AN169">
        <f>(AP169 - AO169 + DI169*1E3/(8.314*(DK169+273.15)) * AR169/DH169 * AQ169) * DH169/(100*CV169) * 1000/(1000 - AP169)</f>
        <v>0</v>
      </c>
      <c r="AO169">
        <v>23.3733536632906</v>
      </c>
      <c r="AP169">
        <v>24.2063321212121</v>
      </c>
      <c r="AQ169">
        <v>-1.90514328150942e-05</v>
      </c>
      <c r="AR169">
        <v>108.117458872286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MAX(0,($B$13+$C$13*DP169)/(1+$D$13*DP169)*DI169/(DK169+273)*$E$13)</f>
        <v>0</v>
      </c>
      <c r="AX169" t="s">
        <v>407</v>
      </c>
      <c r="AY169" t="s">
        <v>407</v>
      </c>
      <c r="AZ169">
        <v>0</v>
      </c>
      <c r="BA169">
        <v>0</v>
      </c>
      <c r="BB169">
        <f>1-AZ169/BA169</f>
        <v>0</v>
      </c>
      <c r="BC169">
        <v>0</v>
      </c>
      <c r="BD169" t="s">
        <v>407</v>
      </c>
      <c r="BE169" t="s">
        <v>407</v>
      </c>
      <c r="BF169">
        <v>0</v>
      </c>
      <c r="BG169">
        <v>0</v>
      </c>
      <c r="BH169">
        <f>1-BF169/BG169</f>
        <v>0</v>
      </c>
      <c r="BI169">
        <v>0.5</v>
      </c>
      <c r="BJ169">
        <f>CS169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407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>$B$11*DQ169+$C$11*DR169+$F$11*EC169*(1-EF169)</f>
        <v>0</v>
      </c>
      <c r="CS169">
        <f>CR169*CT169</f>
        <v>0</v>
      </c>
      <c r="CT169">
        <f>($B$11*$D$9+$C$11*$D$9+$F$11*((EP169+EH169)/MAX(EP169+EH169+EQ169, 0.1)*$I$9+EQ169/MAX(EP169+EH169+EQ169, 0.1)*$J$9))/($B$11+$C$11+$F$11)</f>
        <v>0</v>
      </c>
      <c r="CU169">
        <f>($B$11*$K$9+$C$11*$K$9+$F$11*((EP169+EH169)/MAX(EP169+EH169+EQ169, 0.1)*$P$9+EQ169/MAX(EP169+EH169+EQ169, 0.1)*$Q$9))/($B$11+$C$11+$F$11)</f>
        <v>0</v>
      </c>
      <c r="CV169">
        <v>2.96</v>
      </c>
      <c r="CW169">
        <v>0.5</v>
      </c>
      <c r="CX169" t="s">
        <v>408</v>
      </c>
      <c r="CY169">
        <v>2</v>
      </c>
      <c r="CZ169" t="b">
        <v>1</v>
      </c>
      <c r="DA169">
        <v>1510797890.81429</v>
      </c>
      <c r="DB169">
        <v>878.508321428572</v>
      </c>
      <c r="DC169">
        <v>910.497357142857</v>
      </c>
      <c r="DD169">
        <v>24.2091464285714</v>
      </c>
      <c r="DE169">
        <v>23.3774571428571</v>
      </c>
      <c r="DF169">
        <v>868.795964285714</v>
      </c>
      <c r="DG169">
        <v>23.7072392857143</v>
      </c>
      <c r="DH169">
        <v>500.091571428571</v>
      </c>
      <c r="DI169">
        <v>90.2731535714286</v>
      </c>
      <c r="DJ169">
        <v>0.0999783821428571</v>
      </c>
      <c r="DK169">
        <v>26.188875</v>
      </c>
      <c r="DL169">
        <v>27.4718071428571</v>
      </c>
      <c r="DM169">
        <v>999.9</v>
      </c>
      <c r="DN169">
        <v>0</v>
      </c>
      <c r="DO169">
        <v>0</v>
      </c>
      <c r="DP169">
        <v>9996.56857142857</v>
      </c>
      <c r="DQ169">
        <v>0</v>
      </c>
      <c r="DR169">
        <v>9.98469</v>
      </c>
      <c r="DS169">
        <v>-31.9889285714286</v>
      </c>
      <c r="DT169">
        <v>900.303964285714</v>
      </c>
      <c r="DU169">
        <v>932.291928571428</v>
      </c>
      <c r="DV169">
        <v>0.831691428571429</v>
      </c>
      <c r="DW169">
        <v>910.497357142857</v>
      </c>
      <c r="DX169">
        <v>23.3774571428571</v>
      </c>
      <c r="DY169">
        <v>2.18543642857143</v>
      </c>
      <c r="DZ169">
        <v>2.11035714285714</v>
      </c>
      <c r="EA169">
        <v>18.8559535714286</v>
      </c>
      <c r="EB169">
        <v>18.2975714285714</v>
      </c>
      <c r="EC169">
        <v>2000.03714285714</v>
      </c>
      <c r="ED169">
        <v>0.980004857142857</v>
      </c>
      <c r="EE169">
        <v>0.0199947857142857</v>
      </c>
      <c r="EF169">
        <v>0</v>
      </c>
      <c r="EG169">
        <v>2.31561071428571</v>
      </c>
      <c r="EH169">
        <v>0</v>
      </c>
      <c r="EI169">
        <v>6863.42035714286</v>
      </c>
      <c r="EJ169">
        <v>17300.4964285714</v>
      </c>
      <c r="EK169">
        <v>39.1582142857143</v>
      </c>
      <c r="EL169">
        <v>39.3009642857143</v>
      </c>
      <c r="EM169">
        <v>38.8993571428571</v>
      </c>
      <c r="EN169">
        <v>37.84125</v>
      </c>
      <c r="EO169">
        <v>38.446</v>
      </c>
      <c r="EP169">
        <v>1960.04535714286</v>
      </c>
      <c r="EQ169">
        <v>39.9917857142857</v>
      </c>
      <c r="ER169">
        <v>0</v>
      </c>
      <c r="ES169">
        <v>1680984195.3</v>
      </c>
      <c r="ET169">
        <v>0</v>
      </c>
      <c r="EU169">
        <v>2.30198461538462</v>
      </c>
      <c r="EV169">
        <v>0.415213666498482</v>
      </c>
      <c r="EW169">
        <v>-7.83623930985168</v>
      </c>
      <c r="EX169">
        <v>6863.31884615385</v>
      </c>
      <c r="EY169">
        <v>15</v>
      </c>
      <c r="EZ169">
        <v>0</v>
      </c>
      <c r="FA169" t="s">
        <v>409</v>
      </c>
      <c r="FB169">
        <v>1510803016.6</v>
      </c>
      <c r="FC169">
        <v>1510803015.6</v>
      </c>
      <c r="FD169">
        <v>0</v>
      </c>
      <c r="FE169">
        <v>-0.153</v>
      </c>
      <c r="FF169">
        <v>-0.016</v>
      </c>
      <c r="FG169">
        <v>6.925</v>
      </c>
      <c r="FH169">
        <v>0.526</v>
      </c>
      <c r="FI169">
        <v>420</v>
      </c>
      <c r="FJ169">
        <v>25</v>
      </c>
      <c r="FK169">
        <v>0.25</v>
      </c>
      <c r="FL169">
        <v>0.13</v>
      </c>
      <c r="FM169">
        <v>0.830464375</v>
      </c>
      <c r="FN169">
        <v>0.0246846866791713</v>
      </c>
      <c r="FO169">
        <v>0.00251353532586574</v>
      </c>
      <c r="FP169">
        <v>1</v>
      </c>
      <c r="FQ169">
        <v>1</v>
      </c>
      <c r="FR169">
        <v>1</v>
      </c>
      <c r="FS169" t="s">
        <v>410</v>
      </c>
      <c r="FT169">
        <v>2.97409</v>
      </c>
      <c r="FU169">
        <v>2.75393</v>
      </c>
      <c r="FV169">
        <v>0.155871</v>
      </c>
      <c r="FW169">
        <v>0.160464</v>
      </c>
      <c r="FX169">
        <v>0.10376</v>
      </c>
      <c r="FY169">
        <v>0.102419</v>
      </c>
      <c r="FZ169">
        <v>32864.2</v>
      </c>
      <c r="GA169">
        <v>35671.4</v>
      </c>
      <c r="GB169">
        <v>35274.5</v>
      </c>
      <c r="GC169">
        <v>38526.9</v>
      </c>
      <c r="GD169">
        <v>44751.2</v>
      </c>
      <c r="GE169">
        <v>49895.7</v>
      </c>
      <c r="GF169">
        <v>55053.4</v>
      </c>
      <c r="GG169">
        <v>61734.7</v>
      </c>
      <c r="GH169">
        <v>2.0007</v>
      </c>
      <c r="GI169">
        <v>1.85373</v>
      </c>
      <c r="GJ169">
        <v>0.152402</v>
      </c>
      <c r="GK169">
        <v>0</v>
      </c>
      <c r="GL169">
        <v>25.0005</v>
      </c>
      <c r="GM169">
        <v>999.9</v>
      </c>
      <c r="GN169">
        <v>59.523</v>
      </c>
      <c r="GO169">
        <v>29.487</v>
      </c>
      <c r="GP169">
        <v>27.2767</v>
      </c>
      <c r="GQ169">
        <v>54.9845</v>
      </c>
      <c r="GR169">
        <v>49.5473</v>
      </c>
      <c r="GS169">
        <v>1</v>
      </c>
      <c r="GT169">
        <v>-0.120716</v>
      </c>
      <c r="GU169">
        <v>0.362672</v>
      </c>
      <c r="GV169">
        <v>20.1176</v>
      </c>
      <c r="GW169">
        <v>5.19902</v>
      </c>
      <c r="GX169">
        <v>12.004</v>
      </c>
      <c r="GY169">
        <v>4.9755</v>
      </c>
      <c r="GZ169">
        <v>3.29295</v>
      </c>
      <c r="HA169">
        <v>9999</v>
      </c>
      <c r="HB169">
        <v>999.9</v>
      </c>
      <c r="HC169">
        <v>9999</v>
      </c>
      <c r="HD169">
        <v>9999</v>
      </c>
      <c r="HE169">
        <v>1.8631</v>
      </c>
      <c r="HF169">
        <v>1.86813</v>
      </c>
      <c r="HG169">
        <v>1.86789</v>
      </c>
      <c r="HH169">
        <v>1.86903</v>
      </c>
      <c r="HI169">
        <v>1.86983</v>
      </c>
      <c r="HJ169">
        <v>1.86587</v>
      </c>
      <c r="HK169">
        <v>1.86704</v>
      </c>
      <c r="HL169">
        <v>1.86836</v>
      </c>
      <c r="HM169">
        <v>5</v>
      </c>
      <c r="HN169">
        <v>0</v>
      </c>
      <c r="HO169">
        <v>0</v>
      </c>
      <c r="HP169">
        <v>0</v>
      </c>
      <c r="HQ169" t="s">
        <v>411</v>
      </c>
      <c r="HR169" t="s">
        <v>412</v>
      </c>
      <c r="HS169" t="s">
        <v>413</v>
      </c>
      <c r="HT169" t="s">
        <v>413</v>
      </c>
      <c r="HU169" t="s">
        <v>413</v>
      </c>
      <c r="HV169" t="s">
        <v>413</v>
      </c>
      <c r="HW169">
        <v>0</v>
      </c>
      <c r="HX169">
        <v>100</v>
      </c>
      <c r="HY169">
        <v>100</v>
      </c>
      <c r="HZ169">
        <v>9.869</v>
      </c>
      <c r="IA169">
        <v>0.5018</v>
      </c>
      <c r="IB169">
        <v>4.20922237337541</v>
      </c>
      <c r="IC169">
        <v>0.00614860080401583</v>
      </c>
      <c r="ID169">
        <v>7.47005204250058e-07</v>
      </c>
      <c r="IE169">
        <v>-6.13614996760479e-10</v>
      </c>
      <c r="IF169">
        <v>0.00504884260515054</v>
      </c>
      <c r="IG169">
        <v>-0.0226463544028373</v>
      </c>
      <c r="IH169">
        <v>0.00259345603324487</v>
      </c>
      <c r="II169">
        <v>-3.18119573220187e-05</v>
      </c>
      <c r="IJ169">
        <v>-2</v>
      </c>
      <c r="IK169">
        <v>1777</v>
      </c>
      <c r="IL169">
        <v>0</v>
      </c>
      <c r="IM169">
        <v>26</v>
      </c>
      <c r="IN169">
        <v>-85.3</v>
      </c>
      <c r="IO169">
        <v>-85.3</v>
      </c>
      <c r="IP169">
        <v>1.98486</v>
      </c>
      <c r="IQ169">
        <v>2.6123</v>
      </c>
      <c r="IR169">
        <v>1.54785</v>
      </c>
      <c r="IS169">
        <v>2.30835</v>
      </c>
      <c r="IT169">
        <v>1.34644</v>
      </c>
      <c r="IU169">
        <v>2.45117</v>
      </c>
      <c r="IV169">
        <v>33.4906</v>
      </c>
      <c r="IW169">
        <v>24.2276</v>
      </c>
      <c r="IX169">
        <v>18</v>
      </c>
      <c r="IY169">
        <v>502.393</v>
      </c>
      <c r="IZ169">
        <v>408.552</v>
      </c>
      <c r="JA169">
        <v>23.57</v>
      </c>
      <c r="JB169">
        <v>25.7621</v>
      </c>
      <c r="JC169">
        <v>30.0001</v>
      </c>
      <c r="JD169">
        <v>25.7253</v>
      </c>
      <c r="JE169">
        <v>25.674</v>
      </c>
      <c r="JF169">
        <v>39.7919</v>
      </c>
      <c r="JG169">
        <v>22.9767</v>
      </c>
      <c r="JH169">
        <v>100</v>
      </c>
      <c r="JI169">
        <v>23.5794</v>
      </c>
      <c r="JJ169">
        <v>957.72</v>
      </c>
      <c r="JK169">
        <v>23.3835</v>
      </c>
      <c r="JL169">
        <v>102.188</v>
      </c>
      <c r="JM169">
        <v>102.797</v>
      </c>
    </row>
    <row r="170" spans="1:273">
      <c r="A170">
        <v>154</v>
      </c>
      <c r="B170">
        <v>1510797903.6</v>
      </c>
      <c r="C170">
        <v>2265.5</v>
      </c>
      <c r="D170" t="s">
        <v>718</v>
      </c>
      <c r="E170" t="s">
        <v>719</v>
      </c>
      <c r="F170">
        <v>5</v>
      </c>
      <c r="G170" t="s">
        <v>405</v>
      </c>
      <c r="H170" t="s">
        <v>406</v>
      </c>
      <c r="I170">
        <v>1510797896.1</v>
      </c>
      <c r="J170">
        <f>(K170)/1000</f>
        <v>0</v>
      </c>
      <c r="K170">
        <f>IF(CZ170, AN170, AH170)</f>
        <v>0</v>
      </c>
      <c r="L170">
        <f>IF(CZ170, AI170, AG170)</f>
        <v>0</v>
      </c>
      <c r="M170">
        <f>DB170 - IF(AU170&gt;1, L170*CV170*100.0/(AW170*DP170), 0)</f>
        <v>0</v>
      </c>
      <c r="N170">
        <f>((T170-J170/2)*M170-L170)/(T170+J170/2)</f>
        <v>0</v>
      </c>
      <c r="O170">
        <f>N170*(DI170+DJ170)/1000.0</f>
        <v>0</v>
      </c>
      <c r="P170">
        <f>(DB170 - IF(AU170&gt;1, L170*CV170*100.0/(AW170*DP170), 0))*(DI170+DJ170)/1000.0</f>
        <v>0</v>
      </c>
      <c r="Q170">
        <f>2.0/((1/S170-1/R170)+SIGN(S170)*SQRT((1/S170-1/R170)*(1/S170-1/R170) + 4*CW170/((CW170+1)*(CW170+1))*(2*1/S170*1/R170-1/R170*1/R170)))</f>
        <v>0</v>
      </c>
      <c r="R170">
        <f>IF(LEFT(CX170,1)&lt;&gt;"0",IF(LEFT(CX170,1)="1",3.0,CY170),$D$5+$E$5*(DP170*DI170/($K$5*1000))+$F$5*(DP170*DI170/($K$5*1000))*MAX(MIN(CV170,$J$5),$I$5)*MAX(MIN(CV170,$J$5),$I$5)+$G$5*MAX(MIN(CV170,$J$5),$I$5)*(DP170*DI170/($K$5*1000))+$H$5*(DP170*DI170/($K$5*1000))*(DP170*DI170/($K$5*1000)))</f>
        <v>0</v>
      </c>
      <c r="S170">
        <f>J170*(1000-(1000*0.61365*exp(17.502*W170/(240.97+W170))/(DI170+DJ170)+DD170)/2)/(1000*0.61365*exp(17.502*W170/(240.97+W170))/(DI170+DJ170)-DD170)</f>
        <v>0</v>
      </c>
      <c r="T170">
        <f>1/((CW170+1)/(Q170/1.6)+1/(R170/1.37)) + CW170/((CW170+1)/(Q170/1.6) + CW170/(R170/1.37))</f>
        <v>0</v>
      </c>
      <c r="U170">
        <f>(CR170*CU170)</f>
        <v>0</v>
      </c>
      <c r="V170">
        <f>(DK170+(U170+2*0.95*5.67E-8*(((DK170+$B$7)+273)^4-(DK170+273)^4)-44100*J170)/(1.84*29.3*R170+8*0.95*5.67E-8*(DK170+273)^3))</f>
        <v>0</v>
      </c>
      <c r="W170">
        <f>($C$7*DL170+$D$7*DM170+$E$7*V170)</f>
        <v>0</v>
      </c>
      <c r="X170">
        <f>0.61365*exp(17.502*W170/(240.97+W170))</f>
        <v>0</v>
      </c>
      <c r="Y170">
        <f>(Z170/AA170*100)</f>
        <v>0</v>
      </c>
      <c r="Z170">
        <f>DD170*(DI170+DJ170)/1000</f>
        <v>0</v>
      </c>
      <c r="AA170">
        <f>0.61365*exp(17.502*DK170/(240.97+DK170))</f>
        <v>0</v>
      </c>
      <c r="AB170">
        <f>(X170-DD170*(DI170+DJ170)/1000)</f>
        <v>0</v>
      </c>
      <c r="AC170">
        <f>(-J170*44100)</f>
        <v>0</v>
      </c>
      <c r="AD170">
        <f>2*29.3*R170*0.92*(DK170-W170)</f>
        <v>0</v>
      </c>
      <c r="AE170">
        <f>2*0.95*5.67E-8*(((DK170+$B$7)+273)^4-(W170+273)^4)</f>
        <v>0</v>
      </c>
      <c r="AF170">
        <f>U170+AE170+AC170+AD170</f>
        <v>0</v>
      </c>
      <c r="AG170">
        <f>DH170*AU170*(DC170-DB170*(1000-AU170*DE170)/(1000-AU170*DD170))/(100*CV170)</f>
        <v>0</v>
      </c>
      <c r="AH170">
        <f>1000*DH170*AU170*(DD170-DE170)/(100*CV170*(1000-AU170*DD170))</f>
        <v>0</v>
      </c>
      <c r="AI170">
        <f>(AJ170 - AK170 - DI170*1E3/(8.314*(DK170+273.15)) * AM170/DH170 * AL170) * DH170/(100*CV170) * (1000 - DE170)/1000</f>
        <v>0</v>
      </c>
      <c r="AJ170">
        <v>966.477372035354</v>
      </c>
      <c r="AK170">
        <v>942.311733333333</v>
      </c>
      <c r="AL170">
        <v>3.37785879054436</v>
      </c>
      <c r="AM170">
        <v>64.0484108481649</v>
      </c>
      <c r="AN170">
        <f>(AP170 - AO170 + DI170*1E3/(8.314*(DK170+273.15)) * AR170/DH170 * AQ170) * DH170/(100*CV170) * 1000/(1000 - AP170)</f>
        <v>0</v>
      </c>
      <c r="AO170">
        <v>23.3711223897651</v>
      </c>
      <c r="AP170">
        <v>24.2020375757576</v>
      </c>
      <c r="AQ170">
        <v>-5.63699119333993e-05</v>
      </c>
      <c r="AR170">
        <v>108.117458872286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MAX(0,($B$13+$C$13*DP170)/(1+$D$13*DP170)*DI170/(DK170+273)*$E$13)</f>
        <v>0</v>
      </c>
      <c r="AX170" t="s">
        <v>407</v>
      </c>
      <c r="AY170" t="s">
        <v>407</v>
      </c>
      <c r="AZ170">
        <v>0</v>
      </c>
      <c r="BA170">
        <v>0</v>
      </c>
      <c r="BB170">
        <f>1-AZ170/BA170</f>
        <v>0</v>
      </c>
      <c r="BC170">
        <v>0</v>
      </c>
      <c r="BD170" t="s">
        <v>407</v>
      </c>
      <c r="BE170" t="s">
        <v>407</v>
      </c>
      <c r="BF170">
        <v>0</v>
      </c>
      <c r="BG170">
        <v>0</v>
      </c>
      <c r="BH170">
        <f>1-BF170/BG170</f>
        <v>0</v>
      </c>
      <c r="BI170">
        <v>0.5</v>
      </c>
      <c r="BJ170">
        <f>CS170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407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f>$B$11*DQ170+$C$11*DR170+$F$11*EC170*(1-EF170)</f>
        <v>0</v>
      </c>
      <c r="CS170">
        <f>CR170*CT170</f>
        <v>0</v>
      </c>
      <c r="CT170">
        <f>($B$11*$D$9+$C$11*$D$9+$F$11*((EP170+EH170)/MAX(EP170+EH170+EQ170, 0.1)*$I$9+EQ170/MAX(EP170+EH170+EQ170, 0.1)*$J$9))/($B$11+$C$11+$F$11)</f>
        <v>0</v>
      </c>
      <c r="CU170">
        <f>($B$11*$K$9+$C$11*$K$9+$F$11*((EP170+EH170)/MAX(EP170+EH170+EQ170, 0.1)*$P$9+EQ170/MAX(EP170+EH170+EQ170, 0.1)*$Q$9))/($B$11+$C$11+$F$11)</f>
        <v>0</v>
      </c>
      <c r="CV170">
        <v>2.96</v>
      </c>
      <c r="CW170">
        <v>0.5</v>
      </c>
      <c r="CX170" t="s">
        <v>408</v>
      </c>
      <c r="CY170">
        <v>2</v>
      </c>
      <c r="CZ170" t="b">
        <v>1</v>
      </c>
      <c r="DA170">
        <v>1510797896.1</v>
      </c>
      <c r="DB170">
        <v>896.168481481481</v>
      </c>
      <c r="DC170">
        <v>928.072518518519</v>
      </c>
      <c r="DD170">
        <v>24.2066703703704</v>
      </c>
      <c r="DE170">
        <v>23.3741</v>
      </c>
      <c r="DF170">
        <v>886.349962962963</v>
      </c>
      <c r="DG170">
        <v>23.7048777777778</v>
      </c>
      <c r="DH170">
        <v>500.091592592593</v>
      </c>
      <c r="DI170">
        <v>90.2725148148148</v>
      </c>
      <c r="DJ170">
        <v>0.0999443962962963</v>
      </c>
      <c r="DK170">
        <v>26.1915148148148</v>
      </c>
      <c r="DL170">
        <v>27.4811777777778</v>
      </c>
      <c r="DM170">
        <v>999.9</v>
      </c>
      <c r="DN170">
        <v>0</v>
      </c>
      <c r="DO170">
        <v>0</v>
      </c>
      <c r="DP170">
        <v>10012.2714814815</v>
      </c>
      <c r="DQ170">
        <v>0</v>
      </c>
      <c r="DR170">
        <v>9.98060407407407</v>
      </c>
      <c r="DS170">
        <v>-31.9040481481481</v>
      </c>
      <c r="DT170">
        <v>918.399814814815</v>
      </c>
      <c r="DU170">
        <v>950.284555555556</v>
      </c>
      <c r="DV170">
        <v>0.832562518518519</v>
      </c>
      <c r="DW170">
        <v>928.072518518519</v>
      </c>
      <c r="DX170">
        <v>23.3741</v>
      </c>
      <c r="DY170">
        <v>2.18519592592593</v>
      </c>
      <c r="DZ170">
        <v>2.11003962962963</v>
      </c>
      <c r="EA170">
        <v>18.8542037037037</v>
      </c>
      <c r="EB170">
        <v>18.2951703703704</v>
      </c>
      <c r="EC170">
        <v>2000.02555555556</v>
      </c>
      <c r="ED170">
        <v>0.980004666666667</v>
      </c>
      <c r="EE170">
        <v>0.0199949888888889</v>
      </c>
      <c r="EF170">
        <v>0</v>
      </c>
      <c r="EG170">
        <v>2.32415555555556</v>
      </c>
      <c r="EH170">
        <v>0</v>
      </c>
      <c r="EI170">
        <v>6862.56481481482</v>
      </c>
      <c r="EJ170">
        <v>17300.4074074074</v>
      </c>
      <c r="EK170">
        <v>39.1318148148148</v>
      </c>
      <c r="EL170">
        <v>39.2775555555556</v>
      </c>
      <c r="EM170">
        <v>38.867962962963</v>
      </c>
      <c r="EN170">
        <v>37.819</v>
      </c>
      <c r="EO170">
        <v>38.4186296296296</v>
      </c>
      <c r="EP170">
        <v>1960.03407407407</v>
      </c>
      <c r="EQ170">
        <v>39.9914814814815</v>
      </c>
      <c r="ER170">
        <v>0</v>
      </c>
      <c r="ES170">
        <v>1680984200.1</v>
      </c>
      <c r="ET170">
        <v>0</v>
      </c>
      <c r="EU170">
        <v>2.32093076923077</v>
      </c>
      <c r="EV170">
        <v>0.405196576933365</v>
      </c>
      <c r="EW170">
        <v>-12.1097435406858</v>
      </c>
      <c r="EX170">
        <v>6862.57269230769</v>
      </c>
      <c r="EY170">
        <v>15</v>
      </c>
      <c r="EZ170">
        <v>0</v>
      </c>
      <c r="FA170" t="s">
        <v>409</v>
      </c>
      <c r="FB170">
        <v>1510803016.6</v>
      </c>
      <c r="FC170">
        <v>1510803015.6</v>
      </c>
      <c r="FD170">
        <v>0</v>
      </c>
      <c r="FE170">
        <v>-0.153</v>
      </c>
      <c r="FF170">
        <v>-0.016</v>
      </c>
      <c r="FG170">
        <v>6.925</v>
      </c>
      <c r="FH170">
        <v>0.526</v>
      </c>
      <c r="FI170">
        <v>420</v>
      </c>
      <c r="FJ170">
        <v>25</v>
      </c>
      <c r="FK170">
        <v>0.25</v>
      </c>
      <c r="FL170">
        <v>0.13</v>
      </c>
      <c r="FM170">
        <v>0.831778175</v>
      </c>
      <c r="FN170">
        <v>0.0130564615384616</v>
      </c>
      <c r="FO170">
        <v>0.00149371384286783</v>
      </c>
      <c r="FP170">
        <v>1</v>
      </c>
      <c r="FQ170">
        <v>1</v>
      </c>
      <c r="FR170">
        <v>1</v>
      </c>
      <c r="FS170" t="s">
        <v>410</v>
      </c>
      <c r="FT170">
        <v>2.97431</v>
      </c>
      <c r="FU170">
        <v>2.75398</v>
      </c>
      <c r="FV170">
        <v>0.15772</v>
      </c>
      <c r="FW170">
        <v>0.162404</v>
      </c>
      <c r="FX170">
        <v>0.103745</v>
      </c>
      <c r="FY170">
        <v>0.102406</v>
      </c>
      <c r="FZ170">
        <v>32792.6</v>
      </c>
      <c r="GA170">
        <v>35589.2</v>
      </c>
      <c r="GB170">
        <v>35274.9</v>
      </c>
      <c r="GC170">
        <v>38527.1</v>
      </c>
      <c r="GD170">
        <v>44752.2</v>
      </c>
      <c r="GE170">
        <v>49897</v>
      </c>
      <c r="GF170">
        <v>55053.7</v>
      </c>
      <c r="GG170">
        <v>61735.3</v>
      </c>
      <c r="GH170">
        <v>2.0007</v>
      </c>
      <c r="GI170">
        <v>1.85385</v>
      </c>
      <c r="GJ170">
        <v>0.152271</v>
      </c>
      <c r="GK170">
        <v>0</v>
      </c>
      <c r="GL170">
        <v>25.0026</v>
      </c>
      <c r="GM170">
        <v>999.9</v>
      </c>
      <c r="GN170">
        <v>59.523</v>
      </c>
      <c r="GO170">
        <v>29.487</v>
      </c>
      <c r="GP170">
        <v>27.2742</v>
      </c>
      <c r="GQ170">
        <v>55.2045</v>
      </c>
      <c r="GR170">
        <v>49.1867</v>
      </c>
      <c r="GS170">
        <v>1</v>
      </c>
      <c r="GT170">
        <v>-0.120869</v>
      </c>
      <c r="GU170">
        <v>0.403873</v>
      </c>
      <c r="GV170">
        <v>20.1175</v>
      </c>
      <c r="GW170">
        <v>5.19992</v>
      </c>
      <c r="GX170">
        <v>12.004</v>
      </c>
      <c r="GY170">
        <v>4.9757</v>
      </c>
      <c r="GZ170">
        <v>3.29298</v>
      </c>
      <c r="HA170">
        <v>9999</v>
      </c>
      <c r="HB170">
        <v>999.9</v>
      </c>
      <c r="HC170">
        <v>9999</v>
      </c>
      <c r="HD170">
        <v>9999</v>
      </c>
      <c r="HE170">
        <v>1.8631</v>
      </c>
      <c r="HF170">
        <v>1.86813</v>
      </c>
      <c r="HG170">
        <v>1.86793</v>
      </c>
      <c r="HH170">
        <v>1.86902</v>
      </c>
      <c r="HI170">
        <v>1.86984</v>
      </c>
      <c r="HJ170">
        <v>1.86591</v>
      </c>
      <c r="HK170">
        <v>1.86702</v>
      </c>
      <c r="HL170">
        <v>1.86841</v>
      </c>
      <c r="HM170">
        <v>5</v>
      </c>
      <c r="HN170">
        <v>0</v>
      </c>
      <c r="HO170">
        <v>0</v>
      </c>
      <c r="HP170">
        <v>0</v>
      </c>
      <c r="HQ170" t="s">
        <v>411</v>
      </c>
      <c r="HR170" t="s">
        <v>412</v>
      </c>
      <c r="HS170" t="s">
        <v>413</v>
      </c>
      <c r="HT170" t="s">
        <v>413</v>
      </c>
      <c r="HU170" t="s">
        <v>413</v>
      </c>
      <c r="HV170" t="s">
        <v>413</v>
      </c>
      <c r="HW170">
        <v>0</v>
      </c>
      <c r="HX170">
        <v>100</v>
      </c>
      <c r="HY170">
        <v>100</v>
      </c>
      <c r="HZ170">
        <v>9.968</v>
      </c>
      <c r="IA170">
        <v>0.5016</v>
      </c>
      <c r="IB170">
        <v>4.20922237337541</v>
      </c>
      <c r="IC170">
        <v>0.00614860080401583</v>
      </c>
      <c r="ID170">
        <v>7.47005204250058e-07</v>
      </c>
      <c r="IE170">
        <v>-6.13614996760479e-10</v>
      </c>
      <c r="IF170">
        <v>0.00504884260515054</v>
      </c>
      <c r="IG170">
        <v>-0.0226463544028373</v>
      </c>
      <c r="IH170">
        <v>0.00259345603324487</v>
      </c>
      <c r="II170">
        <v>-3.18119573220187e-05</v>
      </c>
      <c r="IJ170">
        <v>-2</v>
      </c>
      <c r="IK170">
        <v>1777</v>
      </c>
      <c r="IL170">
        <v>0</v>
      </c>
      <c r="IM170">
        <v>26</v>
      </c>
      <c r="IN170">
        <v>-85.2</v>
      </c>
      <c r="IO170">
        <v>-85.2</v>
      </c>
      <c r="IP170">
        <v>2.01172</v>
      </c>
      <c r="IQ170">
        <v>2.61108</v>
      </c>
      <c r="IR170">
        <v>1.54785</v>
      </c>
      <c r="IS170">
        <v>2.30713</v>
      </c>
      <c r="IT170">
        <v>1.34644</v>
      </c>
      <c r="IU170">
        <v>2.42065</v>
      </c>
      <c r="IV170">
        <v>33.4906</v>
      </c>
      <c r="IW170">
        <v>24.2188</v>
      </c>
      <c r="IX170">
        <v>18</v>
      </c>
      <c r="IY170">
        <v>502.408</v>
      </c>
      <c r="IZ170">
        <v>408.622</v>
      </c>
      <c r="JA170">
        <v>23.5872</v>
      </c>
      <c r="JB170">
        <v>25.7621</v>
      </c>
      <c r="JC170">
        <v>30.0002</v>
      </c>
      <c r="JD170">
        <v>25.7269</v>
      </c>
      <c r="JE170">
        <v>25.674</v>
      </c>
      <c r="JF170">
        <v>40.3145</v>
      </c>
      <c r="JG170">
        <v>22.9767</v>
      </c>
      <c r="JH170">
        <v>100</v>
      </c>
      <c r="JI170">
        <v>23.5812</v>
      </c>
      <c r="JJ170">
        <v>971.097</v>
      </c>
      <c r="JK170">
        <v>23.3835</v>
      </c>
      <c r="JL170">
        <v>102.189</v>
      </c>
      <c r="JM170">
        <v>102.798</v>
      </c>
    </row>
    <row r="171" spans="1:273">
      <c r="A171">
        <v>155</v>
      </c>
      <c r="B171">
        <v>1510797908.6</v>
      </c>
      <c r="C171">
        <v>2270.5</v>
      </c>
      <c r="D171" t="s">
        <v>720</v>
      </c>
      <c r="E171" t="s">
        <v>721</v>
      </c>
      <c r="F171">
        <v>5</v>
      </c>
      <c r="G171" t="s">
        <v>405</v>
      </c>
      <c r="H171" t="s">
        <v>406</v>
      </c>
      <c r="I171">
        <v>1510797900.81429</v>
      </c>
      <c r="J171">
        <f>(K171)/1000</f>
        <v>0</v>
      </c>
      <c r="K171">
        <f>IF(CZ171, AN171, AH171)</f>
        <v>0</v>
      </c>
      <c r="L171">
        <f>IF(CZ171, AI171, AG171)</f>
        <v>0</v>
      </c>
      <c r="M171">
        <f>DB171 - IF(AU171&gt;1, L171*CV171*100.0/(AW171*DP171), 0)</f>
        <v>0</v>
      </c>
      <c r="N171">
        <f>((T171-J171/2)*M171-L171)/(T171+J171/2)</f>
        <v>0</v>
      </c>
      <c r="O171">
        <f>N171*(DI171+DJ171)/1000.0</f>
        <v>0</v>
      </c>
      <c r="P171">
        <f>(DB171 - IF(AU171&gt;1, L171*CV171*100.0/(AW171*DP171), 0))*(DI171+DJ171)/1000.0</f>
        <v>0</v>
      </c>
      <c r="Q171">
        <f>2.0/((1/S171-1/R171)+SIGN(S171)*SQRT((1/S171-1/R171)*(1/S171-1/R171) + 4*CW171/((CW171+1)*(CW171+1))*(2*1/S171*1/R171-1/R171*1/R171)))</f>
        <v>0</v>
      </c>
      <c r="R171">
        <f>IF(LEFT(CX171,1)&lt;&gt;"0",IF(LEFT(CX171,1)="1",3.0,CY171),$D$5+$E$5*(DP171*DI171/($K$5*1000))+$F$5*(DP171*DI171/($K$5*1000))*MAX(MIN(CV171,$J$5),$I$5)*MAX(MIN(CV171,$J$5),$I$5)+$G$5*MAX(MIN(CV171,$J$5),$I$5)*(DP171*DI171/($K$5*1000))+$H$5*(DP171*DI171/($K$5*1000))*(DP171*DI171/($K$5*1000)))</f>
        <v>0</v>
      </c>
      <c r="S171">
        <f>J171*(1000-(1000*0.61365*exp(17.502*W171/(240.97+W171))/(DI171+DJ171)+DD171)/2)/(1000*0.61365*exp(17.502*W171/(240.97+W171))/(DI171+DJ171)-DD171)</f>
        <v>0</v>
      </c>
      <c r="T171">
        <f>1/((CW171+1)/(Q171/1.6)+1/(R171/1.37)) + CW171/((CW171+1)/(Q171/1.6) + CW171/(R171/1.37))</f>
        <v>0</v>
      </c>
      <c r="U171">
        <f>(CR171*CU171)</f>
        <v>0</v>
      </c>
      <c r="V171">
        <f>(DK171+(U171+2*0.95*5.67E-8*(((DK171+$B$7)+273)^4-(DK171+273)^4)-44100*J171)/(1.84*29.3*R171+8*0.95*5.67E-8*(DK171+273)^3))</f>
        <v>0</v>
      </c>
      <c r="W171">
        <f>($C$7*DL171+$D$7*DM171+$E$7*V171)</f>
        <v>0</v>
      </c>
      <c r="X171">
        <f>0.61365*exp(17.502*W171/(240.97+W171))</f>
        <v>0</v>
      </c>
      <c r="Y171">
        <f>(Z171/AA171*100)</f>
        <v>0</v>
      </c>
      <c r="Z171">
        <f>DD171*(DI171+DJ171)/1000</f>
        <v>0</v>
      </c>
      <c r="AA171">
        <f>0.61365*exp(17.502*DK171/(240.97+DK171))</f>
        <v>0</v>
      </c>
      <c r="AB171">
        <f>(X171-DD171*(DI171+DJ171)/1000)</f>
        <v>0</v>
      </c>
      <c r="AC171">
        <f>(-J171*44100)</f>
        <v>0</v>
      </c>
      <c r="AD171">
        <f>2*29.3*R171*0.92*(DK171-W171)</f>
        <v>0</v>
      </c>
      <c r="AE171">
        <f>2*0.95*5.67E-8*(((DK171+$B$7)+273)^4-(W171+273)^4)</f>
        <v>0</v>
      </c>
      <c r="AF171">
        <f>U171+AE171+AC171+AD171</f>
        <v>0</v>
      </c>
      <c r="AG171">
        <f>DH171*AU171*(DC171-DB171*(1000-AU171*DE171)/(1000-AU171*DD171))/(100*CV171)</f>
        <v>0</v>
      </c>
      <c r="AH171">
        <f>1000*DH171*AU171*(DD171-DE171)/(100*CV171*(1000-AU171*DD171))</f>
        <v>0</v>
      </c>
      <c r="AI171">
        <f>(AJ171 - AK171 - DI171*1E3/(8.314*(DK171+273.15)) * AM171/DH171 * AL171) * DH171/(100*CV171) * (1000 - DE171)/1000</f>
        <v>0</v>
      </c>
      <c r="AJ171">
        <v>984.80643900065</v>
      </c>
      <c r="AK171">
        <v>959.849303030303</v>
      </c>
      <c r="AL171">
        <v>3.50515754469864</v>
      </c>
      <c r="AM171">
        <v>64.0484108481649</v>
      </c>
      <c r="AN171">
        <f>(AP171 - AO171 + DI171*1E3/(8.314*(DK171+273.15)) * AR171/DH171 * AQ171) * DH171/(100*CV171) * 1000/(1000 - AP171)</f>
        <v>0</v>
      </c>
      <c r="AO171">
        <v>23.3684953384948</v>
      </c>
      <c r="AP171">
        <v>24.1921218181818</v>
      </c>
      <c r="AQ171">
        <v>-8.98263660375932e-05</v>
      </c>
      <c r="AR171">
        <v>108.117458872286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MAX(0,($B$13+$C$13*DP171)/(1+$D$13*DP171)*DI171/(DK171+273)*$E$13)</f>
        <v>0</v>
      </c>
      <c r="AX171" t="s">
        <v>407</v>
      </c>
      <c r="AY171" t="s">
        <v>407</v>
      </c>
      <c r="AZ171">
        <v>0</v>
      </c>
      <c r="BA171">
        <v>0</v>
      </c>
      <c r="BB171">
        <f>1-AZ171/BA171</f>
        <v>0</v>
      </c>
      <c r="BC171">
        <v>0</v>
      </c>
      <c r="BD171" t="s">
        <v>407</v>
      </c>
      <c r="BE171" t="s">
        <v>407</v>
      </c>
      <c r="BF171">
        <v>0</v>
      </c>
      <c r="BG171">
        <v>0</v>
      </c>
      <c r="BH171">
        <f>1-BF171/BG171</f>
        <v>0</v>
      </c>
      <c r="BI171">
        <v>0.5</v>
      </c>
      <c r="BJ171">
        <f>CS171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407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f>$B$11*DQ171+$C$11*DR171+$F$11*EC171*(1-EF171)</f>
        <v>0</v>
      </c>
      <c r="CS171">
        <f>CR171*CT171</f>
        <v>0</v>
      </c>
      <c r="CT171">
        <f>($B$11*$D$9+$C$11*$D$9+$F$11*((EP171+EH171)/MAX(EP171+EH171+EQ171, 0.1)*$I$9+EQ171/MAX(EP171+EH171+EQ171, 0.1)*$J$9))/($B$11+$C$11+$F$11)</f>
        <v>0</v>
      </c>
      <c r="CU171">
        <f>($B$11*$K$9+$C$11*$K$9+$F$11*((EP171+EH171)/MAX(EP171+EH171+EQ171, 0.1)*$P$9+EQ171/MAX(EP171+EH171+EQ171, 0.1)*$Q$9))/($B$11+$C$11+$F$11)</f>
        <v>0</v>
      </c>
      <c r="CV171">
        <v>2.96</v>
      </c>
      <c r="CW171">
        <v>0.5</v>
      </c>
      <c r="CX171" t="s">
        <v>408</v>
      </c>
      <c r="CY171">
        <v>2</v>
      </c>
      <c r="CZ171" t="b">
        <v>1</v>
      </c>
      <c r="DA171">
        <v>1510797900.81429</v>
      </c>
      <c r="DB171">
        <v>911.996035714286</v>
      </c>
      <c r="DC171">
        <v>944.187785714286</v>
      </c>
      <c r="DD171">
        <v>24.20285</v>
      </c>
      <c r="DE171">
        <v>23.3712071428571</v>
      </c>
      <c r="DF171">
        <v>902.083035714286</v>
      </c>
      <c r="DG171">
        <v>23.7012321428571</v>
      </c>
      <c r="DH171">
        <v>500.091321428571</v>
      </c>
      <c r="DI171">
        <v>90.27245</v>
      </c>
      <c r="DJ171">
        <v>0.099943625</v>
      </c>
      <c r="DK171">
        <v>26.1942</v>
      </c>
      <c r="DL171">
        <v>27.492425</v>
      </c>
      <c r="DM171">
        <v>999.9</v>
      </c>
      <c r="DN171">
        <v>0</v>
      </c>
      <c r="DO171">
        <v>0</v>
      </c>
      <c r="DP171">
        <v>10020.2678571429</v>
      </c>
      <c r="DQ171">
        <v>0</v>
      </c>
      <c r="DR171">
        <v>9.965975</v>
      </c>
      <c r="DS171">
        <v>-32.1918035714286</v>
      </c>
      <c r="DT171">
        <v>934.616321428571</v>
      </c>
      <c r="DU171">
        <v>966.782714285714</v>
      </c>
      <c r="DV171">
        <v>0.83164025</v>
      </c>
      <c r="DW171">
        <v>944.187785714286</v>
      </c>
      <c r="DX171">
        <v>23.3712071428571</v>
      </c>
      <c r="DY171">
        <v>2.18485</v>
      </c>
      <c r="DZ171">
        <v>2.10977678571429</v>
      </c>
      <c r="EA171">
        <v>18.8516642857143</v>
      </c>
      <c r="EB171">
        <v>18.2931821428571</v>
      </c>
      <c r="EC171">
        <v>2000.00607142857</v>
      </c>
      <c r="ED171">
        <v>0.980004535714286</v>
      </c>
      <c r="EE171">
        <v>0.0199951285714286</v>
      </c>
      <c r="EF171">
        <v>0</v>
      </c>
      <c r="EG171">
        <v>2.34085714285714</v>
      </c>
      <c r="EH171">
        <v>0</v>
      </c>
      <c r="EI171">
        <v>6861.66642857143</v>
      </c>
      <c r="EJ171">
        <v>17300.2392857143</v>
      </c>
      <c r="EK171">
        <v>39.1025</v>
      </c>
      <c r="EL171">
        <v>39.2588571428571</v>
      </c>
      <c r="EM171">
        <v>38.84575</v>
      </c>
      <c r="EN171">
        <v>37.8031428571429</v>
      </c>
      <c r="EO171">
        <v>38.3993571428571</v>
      </c>
      <c r="EP171">
        <v>1960.01535714286</v>
      </c>
      <c r="EQ171">
        <v>39.9907142857143</v>
      </c>
      <c r="ER171">
        <v>0</v>
      </c>
      <c r="ES171">
        <v>1680984205.5</v>
      </c>
      <c r="ET171">
        <v>0</v>
      </c>
      <c r="EU171">
        <v>2.321808</v>
      </c>
      <c r="EV171">
        <v>-0.766699993358834</v>
      </c>
      <c r="EW171">
        <v>-12.2253845825496</v>
      </c>
      <c r="EX171">
        <v>6861.402</v>
      </c>
      <c r="EY171">
        <v>15</v>
      </c>
      <c r="EZ171">
        <v>0</v>
      </c>
      <c r="FA171" t="s">
        <v>409</v>
      </c>
      <c r="FB171">
        <v>1510803016.6</v>
      </c>
      <c r="FC171">
        <v>1510803015.6</v>
      </c>
      <c r="FD171">
        <v>0</v>
      </c>
      <c r="FE171">
        <v>-0.153</v>
      </c>
      <c r="FF171">
        <v>-0.016</v>
      </c>
      <c r="FG171">
        <v>6.925</v>
      </c>
      <c r="FH171">
        <v>0.526</v>
      </c>
      <c r="FI171">
        <v>420</v>
      </c>
      <c r="FJ171">
        <v>25</v>
      </c>
      <c r="FK171">
        <v>0.25</v>
      </c>
      <c r="FL171">
        <v>0.13</v>
      </c>
      <c r="FM171">
        <v>0.83170255</v>
      </c>
      <c r="FN171">
        <v>-0.0104241500938099</v>
      </c>
      <c r="FO171">
        <v>0.00227290290102767</v>
      </c>
      <c r="FP171">
        <v>1</v>
      </c>
      <c r="FQ171">
        <v>1</v>
      </c>
      <c r="FR171">
        <v>1</v>
      </c>
      <c r="FS171" t="s">
        <v>410</v>
      </c>
      <c r="FT171">
        <v>2.9743</v>
      </c>
      <c r="FU171">
        <v>2.75399</v>
      </c>
      <c r="FV171">
        <v>0.159621</v>
      </c>
      <c r="FW171">
        <v>0.164151</v>
      </c>
      <c r="FX171">
        <v>0.103717</v>
      </c>
      <c r="FY171">
        <v>0.102404</v>
      </c>
      <c r="FZ171">
        <v>32718.4</v>
      </c>
      <c r="GA171">
        <v>35515.3</v>
      </c>
      <c r="GB171">
        <v>35274.6</v>
      </c>
      <c r="GC171">
        <v>38527.4</v>
      </c>
      <c r="GD171">
        <v>44753.2</v>
      </c>
      <c r="GE171">
        <v>49897.4</v>
      </c>
      <c r="GF171">
        <v>55053.2</v>
      </c>
      <c r="GG171">
        <v>61735.6</v>
      </c>
      <c r="GH171">
        <v>2.00058</v>
      </c>
      <c r="GI171">
        <v>1.85415</v>
      </c>
      <c r="GJ171">
        <v>0.152308</v>
      </c>
      <c r="GK171">
        <v>0</v>
      </c>
      <c r="GL171">
        <v>25.0046</v>
      </c>
      <c r="GM171">
        <v>999.9</v>
      </c>
      <c r="GN171">
        <v>59.523</v>
      </c>
      <c r="GO171">
        <v>29.487</v>
      </c>
      <c r="GP171">
        <v>27.2742</v>
      </c>
      <c r="GQ171">
        <v>54.7045</v>
      </c>
      <c r="GR171">
        <v>48.9143</v>
      </c>
      <c r="GS171">
        <v>1</v>
      </c>
      <c r="GT171">
        <v>-0.120645</v>
      </c>
      <c r="GU171">
        <v>0.441895</v>
      </c>
      <c r="GV171">
        <v>20.1173</v>
      </c>
      <c r="GW171">
        <v>5.19902</v>
      </c>
      <c r="GX171">
        <v>12.004</v>
      </c>
      <c r="GY171">
        <v>4.9755</v>
      </c>
      <c r="GZ171">
        <v>3.29295</v>
      </c>
      <c r="HA171">
        <v>9999</v>
      </c>
      <c r="HB171">
        <v>999.9</v>
      </c>
      <c r="HC171">
        <v>9999</v>
      </c>
      <c r="HD171">
        <v>9999</v>
      </c>
      <c r="HE171">
        <v>1.8631</v>
      </c>
      <c r="HF171">
        <v>1.86813</v>
      </c>
      <c r="HG171">
        <v>1.86789</v>
      </c>
      <c r="HH171">
        <v>1.869</v>
      </c>
      <c r="HI171">
        <v>1.86984</v>
      </c>
      <c r="HJ171">
        <v>1.86589</v>
      </c>
      <c r="HK171">
        <v>1.86704</v>
      </c>
      <c r="HL171">
        <v>1.86838</v>
      </c>
      <c r="HM171">
        <v>5</v>
      </c>
      <c r="HN171">
        <v>0</v>
      </c>
      <c r="HO171">
        <v>0</v>
      </c>
      <c r="HP171">
        <v>0</v>
      </c>
      <c r="HQ171" t="s">
        <v>411</v>
      </c>
      <c r="HR171" t="s">
        <v>412</v>
      </c>
      <c r="HS171" t="s">
        <v>413</v>
      </c>
      <c r="HT171" t="s">
        <v>413</v>
      </c>
      <c r="HU171" t="s">
        <v>413</v>
      </c>
      <c r="HV171" t="s">
        <v>413</v>
      </c>
      <c r="HW171">
        <v>0</v>
      </c>
      <c r="HX171">
        <v>100</v>
      </c>
      <c r="HY171">
        <v>100</v>
      </c>
      <c r="HZ171">
        <v>10.07</v>
      </c>
      <c r="IA171">
        <v>0.5011</v>
      </c>
      <c r="IB171">
        <v>4.20922237337541</v>
      </c>
      <c r="IC171">
        <v>0.00614860080401583</v>
      </c>
      <c r="ID171">
        <v>7.47005204250058e-07</v>
      </c>
      <c r="IE171">
        <v>-6.13614996760479e-10</v>
      </c>
      <c r="IF171">
        <v>0.00504884260515054</v>
      </c>
      <c r="IG171">
        <v>-0.0226463544028373</v>
      </c>
      <c r="IH171">
        <v>0.00259345603324487</v>
      </c>
      <c r="II171">
        <v>-3.18119573220187e-05</v>
      </c>
      <c r="IJ171">
        <v>-2</v>
      </c>
      <c r="IK171">
        <v>1777</v>
      </c>
      <c r="IL171">
        <v>0</v>
      </c>
      <c r="IM171">
        <v>26</v>
      </c>
      <c r="IN171">
        <v>-85.1</v>
      </c>
      <c r="IO171">
        <v>-85.1</v>
      </c>
      <c r="IP171">
        <v>2.04102</v>
      </c>
      <c r="IQ171">
        <v>2.61841</v>
      </c>
      <c r="IR171">
        <v>1.54785</v>
      </c>
      <c r="IS171">
        <v>2.30713</v>
      </c>
      <c r="IT171">
        <v>1.34644</v>
      </c>
      <c r="IU171">
        <v>2.37671</v>
      </c>
      <c r="IV171">
        <v>33.4906</v>
      </c>
      <c r="IW171">
        <v>24.2188</v>
      </c>
      <c r="IX171">
        <v>18</v>
      </c>
      <c r="IY171">
        <v>502.329</v>
      </c>
      <c r="IZ171">
        <v>408.789</v>
      </c>
      <c r="JA171">
        <v>23.5892</v>
      </c>
      <c r="JB171">
        <v>25.7643</v>
      </c>
      <c r="JC171">
        <v>30</v>
      </c>
      <c r="JD171">
        <v>25.7273</v>
      </c>
      <c r="JE171">
        <v>25.674</v>
      </c>
      <c r="JF171">
        <v>40.9023</v>
      </c>
      <c r="JG171">
        <v>22.9767</v>
      </c>
      <c r="JH171">
        <v>100</v>
      </c>
      <c r="JI171">
        <v>23.5834</v>
      </c>
      <c r="JJ171">
        <v>991.174</v>
      </c>
      <c r="JK171">
        <v>23.3835</v>
      </c>
      <c r="JL171">
        <v>102.188</v>
      </c>
      <c r="JM171">
        <v>102.799</v>
      </c>
    </row>
    <row r="172" spans="1:273">
      <c r="A172">
        <v>156</v>
      </c>
      <c r="B172">
        <v>1510797913.6</v>
      </c>
      <c r="C172">
        <v>2275.5</v>
      </c>
      <c r="D172" t="s">
        <v>722</v>
      </c>
      <c r="E172" t="s">
        <v>723</v>
      </c>
      <c r="F172">
        <v>5</v>
      </c>
      <c r="G172" t="s">
        <v>405</v>
      </c>
      <c r="H172" t="s">
        <v>406</v>
      </c>
      <c r="I172">
        <v>1510797906.1</v>
      </c>
      <c r="J172">
        <f>(K172)/1000</f>
        <v>0</v>
      </c>
      <c r="K172">
        <f>IF(CZ172, AN172, AH172)</f>
        <v>0</v>
      </c>
      <c r="L172">
        <f>IF(CZ172, AI172, AG172)</f>
        <v>0</v>
      </c>
      <c r="M172">
        <f>DB172 - IF(AU172&gt;1, L172*CV172*100.0/(AW172*DP172), 0)</f>
        <v>0</v>
      </c>
      <c r="N172">
        <f>((T172-J172/2)*M172-L172)/(T172+J172/2)</f>
        <v>0</v>
      </c>
      <c r="O172">
        <f>N172*(DI172+DJ172)/1000.0</f>
        <v>0</v>
      </c>
      <c r="P172">
        <f>(DB172 - IF(AU172&gt;1, L172*CV172*100.0/(AW172*DP172), 0))*(DI172+DJ172)/1000.0</f>
        <v>0</v>
      </c>
      <c r="Q172">
        <f>2.0/((1/S172-1/R172)+SIGN(S172)*SQRT((1/S172-1/R172)*(1/S172-1/R172) + 4*CW172/((CW172+1)*(CW172+1))*(2*1/S172*1/R172-1/R172*1/R172)))</f>
        <v>0</v>
      </c>
      <c r="R172">
        <f>IF(LEFT(CX172,1)&lt;&gt;"0",IF(LEFT(CX172,1)="1",3.0,CY172),$D$5+$E$5*(DP172*DI172/($K$5*1000))+$F$5*(DP172*DI172/($K$5*1000))*MAX(MIN(CV172,$J$5),$I$5)*MAX(MIN(CV172,$J$5),$I$5)+$G$5*MAX(MIN(CV172,$J$5),$I$5)*(DP172*DI172/($K$5*1000))+$H$5*(DP172*DI172/($K$5*1000))*(DP172*DI172/($K$5*1000)))</f>
        <v>0</v>
      </c>
      <c r="S172">
        <f>J172*(1000-(1000*0.61365*exp(17.502*W172/(240.97+W172))/(DI172+DJ172)+DD172)/2)/(1000*0.61365*exp(17.502*W172/(240.97+W172))/(DI172+DJ172)-DD172)</f>
        <v>0</v>
      </c>
      <c r="T172">
        <f>1/((CW172+1)/(Q172/1.6)+1/(R172/1.37)) + CW172/((CW172+1)/(Q172/1.6) + CW172/(R172/1.37))</f>
        <v>0</v>
      </c>
      <c r="U172">
        <f>(CR172*CU172)</f>
        <v>0</v>
      </c>
      <c r="V172">
        <f>(DK172+(U172+2*0.95*5.67E-8*(((DK172+$B$7)+273)^4-(DK172+273)^4)-44100*J172)/(1.84*29.3*R172+8*0.95*5.67E-8*(DK172+273)^3))</f>
        <v>0</v>
      </c>
      <c r="W172">
        <f>($C$7*DL172+$D$7*DM172+$E$7*V172)</f>
        <v>0</v>
      </c>
      <c r="X172">
        <f>0.61365*exp(17.502*W172/(240.97+W172))</f>
        <v>0</v>
      </c>
      <c r="Y172">
        <f>(Z172/AA172*100)</f>
        <v>0</v>
      </c>
      <c r="Z172">
        <f>DD172*(DI172+DJ172)/1000</f>
        <v>0</v>
      </c>
      <c r="AA172">
        <f>0.61365*exp(17.502*DK172/(240.97+DK172))</f>
        <v>0</v>
      </c>
      <c r="AB172">
        <f>(X172-DD172*(DI172+DJ172)/1000)</f>
        <v>0</v>
      </c>
      <c r="AC172">
        <f>(-J172*44100)</f>
        <v>0</v>
      </c>
      <c r="AD172">
        <f>2*29.3*R172*0.92*(DK172-W172)</f>
        <v>0</v>
      </c>
      <c r="AE172">
        <f>2*0.95*5.67E-8*(((DK172+$B$7)+273)^4-(W172+273)^4)</f>
        <v>0</v>
      </c>
      <c r="AF172">
        <f>U172+AE172+AC172+AD172</f>
        <v>0</v>
      </c>
      <c r="AG172">
        <f>DH172*AU172*(DC172-DB172*(1000-AU172*DE172)/(1000-AU172*DD172))/(100*CV172)</f>
        <v>0</v>
      </c>
      <c r="AH172">
        <f>1000*DH172*AU172*(DD172-DE172)/(100*CV172*(1000-AU172*DD172))</f>
        <v>0</v>
      </c>
      <c r="AI172">
        <f>(AJ172 - AK172 - DI172*1E3/(8.314*(DK172+273.15)) * AM172/DH172 * AL172) * DH172/(100*CV172) * (1000 - DE172)/1000</f>
        <v>0</v>
      </c>
      <c r="AJ172">
        <v>1000.82212277059</v>
      </c>
      <c r="AK172">
        <v>976.587951515152</v>
      </c>
      <c r="AL172">
        <v>3.33261405310726</v>
      </c>
      <c r="AM172">
        <v>64.0484108481649</v>
      </c>
      <c r="AN172">
        <f>(AP172 - AO172 + DI172*1E3/(8.314*(DK172+273.15)) * AR172/DH172 * AQ172) * DH172/(100*CV172) * 1000/(1000 - AP172)</f>
        <v>0</v>
      </c>
      <c r="AO172">
        <v>23.3666403129124</v>
      </c>
      <c r="AP172">
        <v>24.185643030303</v>
      </c>
      <c r="AQ172">
        <v>-4.96804746035428e-05</v>
      </c>
      <c r="AR172">
        <v>108.117458872286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MAX(0,($B$13+$C$13*DP172)/(1+$D$13*DP172)*DI172/(DK172+273)*$E$13)</f>
        <v>0</v>
      </c>
      <c r="AX172" t="s">
        <v>407</v>
      </c>
      <c r="AY172" t="s">
        <v>407</v>
      </c>
      <c r="AZ172">
        <v>0</v>
      </c>
      <c r="BA172">
        <v>0</v>
      </c>
      <c r="BB172">
        <f>1-AZ172/BA172</f>
        <v>0</v>
      </c>
      <c r="BC172">
        <v>0</v>
      </c>
      <c r="BD172" t="s">
        <v>407</v>
      </c>
      <c r="BE172" t="s">
        <v>407</v>
      </c>
      <c r="BF172">
        <v>0</v>
      </c>
      <c r="BG172">
        <v>0</v>
      </c>
      <c r="BH172">
        <f>1-BF172/BG172</f>
        <v>0</v>
      </c>
      <c r="BI172">
        <v>0.5</v>
      </c>
      <c r="BJ172">
        <f>CS172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407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>$B$11*DQ172+$C$11*DR172+$F$11*EC172*(1-EF172)</f>
        <v>0</v>
      </c>
      <c r="CS172">
        <f>CR172*CT172</f>
        <v>0</v>
      </c>
      <c r="CT172">
        <f>($B$11*$D$9+$C$11*$D$9+$F$11*((EP172+EH172)/MAX(EP172+EH172+EQ172, 0.1)*$I$9+EQ172/MAX(EP172+EH172+EQ172, 0.1)*$J$9))/($B$11+$C$11+$F$11)</f>
        <v>0</v>
      </c>
      <c r="CU172">
        <f>($B$11*$K$9+$C$11*$K$9+$F$11*((EP172+EH172)/MAX(EP172+EH172+EQ172, 0.1)*$P$9+EQ172/MAX(EP172+EH172+EQ172, 0.1)*$Q$9))/($B$11+$C$11+$F$11)</f>
        <v>0</v>
      </c>
      <c r="CV172">
        <v>2.96</v>
      </c>
      <c r="CW172">
        <v>0.5</v>
      </c>
      <c r="CX172" t="s">
        <v>408</v>
      </c>
      <c r="CY172">
        <v>2</v>
      </c>
      <c r="CZ172" t="b">
        <v>1</v>
      </c>
      <c r="DA172">
        <v>1510797906.1</v>
      </c>
      <c r="DB172">
        <v>929.712111111111</v>
      </c>
      <c r="DC172">
        <v>961.685481481482</v>
      </c>
      <c r="DD172">
        <v>24.196637037037</v>
      </c>
      <c r="DE172">
        <v>23.3686851851852</v>
      </c>
      <c r="DF172">
        <v>919.693814814815</v>
      </c>
      <c r="DG172">
        <v>23.6953111111111</v>
      </c>
      <c r="DH172">
        <v>500.085740740741</v>
      </c>
      <c r="DI172">
        <v>90.2722444444444</v>
      </c>
      <c r="DJ172">
        <v>0.100012755555556</v>
      </c>
      <c r="DK172">
        <v>26.1973259259259</v>
      </c>
      <c r="DL172">
        <v>27.4987740740741</v>
      </c>
      <c r="DM172">
        <v>999.9</v>
      </c>
      <c r="DN172">
        <v>0</v>
      </c>
      <c r="DO172">
        <v>0</v>
      </c>
      <c r="DP172">
        <v>10013.007037037</v>
      </c>
      <c r="DQ172">
        <v>0</v>
      </c>
      <c r="DR172">
        <v>9.95154296296296</v>
      </c>
      <c r="DS172">
        <v>-31.9734407407407</v>
      </c>
      <c r="DT172">
        <v>952.765666666667</v>
      </c>
      <c r="DU172">
        <v>984.696777777778</v>
      </c>
      <c r="DV172">
        <v>0.827965259259259</v>
      </c>
      <c r="DW172">
        <v>961.685481481482</v>
      </c>
      <c r="DX172">
        <v>23.3686851851852</v>
      </c>
      <c r="DY172">
        <v>2.18428481481482</v>
      </c>
      <c r="DZ172">
        <v>2.10954333333333</v>
      </c>
      <c r="EA172">
        <v>18.8475259259259</v>
      </c>
      <c r="EB172">
        <v>18.2914185185185</v>
      </c>
      <c r="EC172">
        <v>2000.01777777778</v>
      </c>
      <c r="ED172">
        <v>0.980004444444445</v>
      </c>
      <c r="EE172">
        <v>0.0199952259259259</v>
      </c>
      <c r="EF172">
        <v>0</v>
      </c>
      <c r="EG172">
        <v>2.26867037037037</v>
      </c>
      <c r="EH172">
        <v>0</v>
      </c>
      <c r="EI172">
        <v>6860.45481481482</v>
      </c>
      <c r="EJ172">
        <v>17300.3407407407</v>
      </c>
      <c r="EK172">
        <v>39.0806666666667</v>
      </c>
      <c r="EL172">
        <v>39.25</v>
      </c>
      <c r="EM172">
        <v>38.8144814814815</v>
      </c>
      <c r="EN172">
        <v>37.7821481481481</v>
      </c>
      <c r="EO172">
        <v>38.3632962962963</v>
      </c>
      <c r="EP172">
        <v>1960.02703703704</v>
      </c>
      <c r="EQ172">
        <v>39.9907407407407</v>
      </c>
      <c r="ER172">
        <v>0</v>
      </c>
      <c r="ES172">
        <v>1680984210.3</v>
      </c>
      <c r="ET172">
        <v>0</v>
      </c>
      <c r="EU172">
        <v>2.275696</v>
      </c>
      <c r="EV172">
        <v>-0.699869224170748</v>
      </c>
      <c r="EW172">
        <v>-13.701538470645</v>
      </c>
      <c r="EX172">
        <v>6860.3556</v>
      </c>
      <c r="EY172">
        <v>15</v>
      </c>
      <c r="EZ172">
        <v>0</v>
      </c>
      <c r="FA172" t="s">
        <v>409</v>
      </c>
      <c r="FB172">
        <v>1510803016.6</v>
      </c>
      <c r="FC172">
        <v>1510803015.6</v>
      </c>
      <c r="FD172">
        <v>0</v>
      </c>
      <c r="FE172">
        <v>-0.153</v>
      </c>
      <c r="FF172">
        <v>-0.016</v>
      </c>
      <c r="FG172">
        <v>6.925</v>
      </c>
      <c r="FH172">
        <v>0.526</v>
      </c>
      <c r="FI172">
        <v>420</v>
      </c>
      <c r="FJ172">
        <v>25</v>
      </c>
      <c r="FK172">
        <v>0.25</v>
      </c>
      <c r="FL172">
        <v>0.13</v>
      </c>
      <c r="FM172">
        <v>0.829492225</v>
      </c>
      <c r="FN172">
        <v>-0.042928424015011</v>
      </c>
      <c r="FO172">
        <v>0.00456177466830344</v>
      </c>
      <c r="FP172">
        <v>1</v>
      </c>
      <c r="FQ172">
        <v>1</v>
      </c>
      <c r="FR172">
        <v>1</v>
      </c>
      <c r="FS172" t="s">
        <v>410</v>
      </c>
      <c r="FT172">
        <v>2.97421</v>
      </c>
      <c r="FU172">
        <v>2.75372</v>
      </c>
      <c r="FV172">
        <v>0.161423</v>
      </c>
      <c r="FW172">
        <v>0.16602</v>
      </c>
      <c r="FX172">
        <v>0.103694</v>
      </c>
      <c r="FY172">
        <v>0.102394</v>
      </c>
      <c r="FZ172">
        <v>32648.2</v>
      </c>
      <c r="GA172">
        <v>35435.5</v>
      </c>
      <c r="GB172">
        <v>35274.6</v>
      </c>
      <c r="GC172">
        <v>38526.8</v>
      </c>
      <c r="GD172">
        <v>44754.6</v>
      </c>
      <c r="GE172">
        <v>49897.5</v>
      </c>
      <c r="GF172">
        <v>55053.3</v>
      </c>
      <c r="GG172">
        <v>61735</v>
      </c>
      <c r="GH172">
        <v>2.00055</v>
      </c>
      <c r="GI172">
        <v>1.85403</v>
      </c>
      <c r="GJ172">
        <v>0.153072</v>
      </c>
      <c r="GK172">
        <v>0</v>
      </c>
      <c r="GL172">
        <v>25.0046</v>
      </c>
      <c r="GM172">
        <v>999.9</v>
      </c>
      <c r="GN172">
        <v>59.523</v>
      </c>
      <c r="GO172">
        <v>29.477</v>
      </c>
      <c r="GP172">
        <v>27.2586</v>
      </c>
      <c r="GQ172">
        <v>54.7445</v>
      </c>
      <c r="GR172">
        <v>49.2869</v>
      </c>
      <c r="GS172">
        <v>1</v>
      </c>
      <c r="GT172">
        <v>-0.120686</v>
      </c>
      <c r="GU172">
        <v>0.456871</v>
      </c>
      <c r="GV172">
        <v>20.1174</v>
      </c>
      <c r="GW172">
        <v>5.19962</v>
      </c>
      <c r="GX172">
        <v>12.004</v>
      </c>
      <c r="GY172">
        <v>4.97545</v>
      </c>
      <c r="GZ172">
        <v>3.29295</v>
      </c>
      <c r="HA172">
        <v>9999</v>
      </c>
      <c r="HB172">
        <v>999.9</v>
      </c>
      <c r="HC172">
        <v>9999</v>
      </c>
      <c r="HD172">
        <v>9999</v>
      </c>
      <c r="HE172">
        <v>1.8631</v>
      </c>
      <c r="HF172">
        <v>1.86813</v>
      </c>
      <c r="HG172">
        <v>1.86787</v>
      </c>
      <c r="HH172">
        <v>1.869</v>
      </c>
      <c r="HI172">
        <v>1.86981</v>
      </c>
      <c r="HJ172">
        <v>1.86586</v>
      </c>
      <c r="HK172">
        <v>1.867</v>
      </c>
      <c r="HL172">
        <v>1.86836</v>
      </c>
      <c r="HM172">
        <v>5</v>
      </c>
      <c r="HN172">
        <v>0</v>
      </c>
      <c r="HO172">
        <v>0</v>
      </c>
      <c r="HP172">
        <v>0</v>
      </c>
      <c r="HQ172" t="s">
        <v>411</v>
      </c>
      <c r="HR172" t="s">
        <v>412</v>
      </c>
      <c r="HS172" t="s">
        <v>413</v>
      </c>
      <c r="HT172" t="s">
        <v>413</v>
      </c>
      <c r="HU172" t="s">
        <v>413</v>
      </c>
      <c r="HV172" t="s">
        <v>413</v>
      </c>
      <c r="HW172">
        <v>0</v>
      </c>
      <c r="HX172">
        <v>100</v>
      </c>
      <c r="HY172">
        <v>100</v>
      </c>
      <c r="HZ172">
        <v>10.166</v>
      </c>
      <c r="IA172">
        <v>0.5008</v>
      </c>
      <c r="IB172">
        <v>4.20922237337541</v>
      </c>
      <c r="IC172">
        <v>0.00614860080401583</v>
      </c>
      <c r="ID172">
        <v>7.47005204250058e-07</v>
      </c>
      <c r="IE172">
        <v>-6.13614996760479e-10</v>
      </c>
      <c r="IF172">
        <v>0.00504884260515054</v>
      </c>
      <c r="IG172">
        <v>-0.0226463544028373</v>
      </c>
      <c r="IH172">
        <v>0.00259345603324487</v>
      </c>
      <c r="II172">
        <v>-3.18119573220187e-05</v>
      </c>
      <c r="IJ172">
        <v>-2</v>
      </c>
      <c r="IK172">
        <v>1777</v>
      </c>
      <c r="IL172">
        <v>0</v>
      </c>
      <c r="IM172">
        <v>26</v>
      </c>
      <c r="IN172">
        <v>-85</v>
      </c>
      <c r="IO172">
        <v>-85</v>
      </c>
      <c r="IP172">
        <v>2.06787</v>
      </c>
      <c r="IQ172">
        <v>2.61597</v>
      </c>
      <c r="IR172">
        <v>1.54785</v>
      </c>
      <c r="IS172">
        <v>2.30835</v>
      </c>
      <c r="IT172">
        <v>1.34644</v>
      </c>
      <c r="IU172">
        <v>2.31445</v>
      </c>
      <c r="IV172">
        <v>33.4906</v>
      </c>
      <c r="IW172">
        <v>24.2188</v>
      </c>
      <c r="IX172">
        <v>18</v>
      </c>
      <c r="IY172">
        <v>502.313</v>
      </c>
      <c r="IZ172">
        <v>408.72</v>
      </c>
      <c r="JA172">
        <v>23.5882</v>
      </c>
      <c r="JB172">
        <v>25.7643</v>
      </c>
      <c r="JC172">
        <v>30.0002</v>
      </c>
      <c r="JD172">
        <v>25.7273</v>
      </c>
      <c r="JE172">
        <v>25.674</v>
      </c>
      <c r="JF172">
        <v>41.4294</v>
      </c>
      <c r="JG172">
        <v>22.9767</v>
      </c>
      <c r="JH172">
        <v>100</v>
      </c>
      <c r="JI172">
        <v>23.5839</v>
      </c>
      <c r="JJ172">
        <v>1004.59</v>
      </c>
      <c r="JK172">
        <v>23.3835</v>
      </c>
      <c r="JL172">
        <v>102.188</v>
      </c>
      <c r="JM172">
        <v>102.798</v>
      </c>
    </row>
    <row r="173" spans="1:273">
      <c r="A173">
        <v>157</v>
      </c>
      <c r="B173">
        <v>1510797918.6</v>
      </c>
      <c r="C173">
        <v>2280.5</v>
      </c>
      <c r="D173" t="s">
        <v>724</v>
      </c>
      <c r="E173" t="s">
        <v>725</v>
      </c>
      <c r="F173">
        <v>5</v>
      </c>
      <c r="G173" t="s">
        <v>405</v>
      </c>
      <c r="H173" t="s">
        <v>406</v>
      </c>
      <c r="I173">
        <v>1510797910.81429</v>
      </c>
      <c r="J173">
        <f>(K173)/1000</f>
        <v>0</v>
      </c>
      <c r="K173">
        <f>IF(CZ173, AN173, AH173)</f>
        <v>0</v>
      </c>
      <c r="L173">
        <f>IF(CZ173, AI173, AG173)</f>
        <v>0</v>
      </c>
      <c r="M173">
        <f>DB173 - IF(AU173&gt;1, L173*CV173*100.0/(AW173*DP173), 0)</f>
        <v>0</v>
      </c>
      <c r="N173">
        <f>((T173-J173/2)*M173-L173)/(T173+J173/2)</f>
        <v>0</v>
      </c>
      <c r="O173">
        <f>N173*(DI173+DJ173)/1000.0</f>
        <v>0</v>
      </c>
      <c r="P173">
        <f>(DB173 - IF(AU173&gt;1, L173*CV173*100.0/(AW173*DP173), 0))*(DI173+DJ173)/1000.0</f>
        <v>0</v>
      </c>
      <c r="Q173">
        <f>2.0/((1/S173-1/R173)+SIGN(S173)*SQRT((1/S173-1/R173)*(1/S173-1/R173) + 4*CW173/((CW173+1)*(CW173+1))*(2*1/S173*1/R173-1/R173*1/R173)))</f>
        <v>0</v>
      </c>
      <c r="R173">
        <f>IF(LEFT(CX173,1)&lt;&gt;"0",IF(LEFT(CX173,1)="1",3.0,CY173),$D$5+$E$5*(DP173*DI173/($K$5*1000))+$F$5*(DP173*DI173/($K$5*1000))*MAX(MIN(CV173,$J$5),$I$5)*MAX(MIN(CV173,$J$5),$I$5)+$G$5*MAX(MIN(CV173,$J$5),$I$5)*(DP173*DI173/($K$5*1000))+$H$5*(DP173*DI173/($K$5*1000))*(DP173*DI173/($K$5*1000)))</f>
        <v>0</v>
      </c>
      <c r="S173">
        <f>J173*(1000-(1000*0.61365*exp(17.502*W173/(240.97+W173))/(DI173+DJ173)+DD173)/2)/(1000*0.61365*exp(17.502*W173/(240.97+W173))/(DI173+DJ173)-DD173)</f>
        <v>0</v>
      </c>
      <c r="T173">
        <f>1/((CW173+1)/(Q173/1.6)+1/(R173/1.37)) + CW173/((CW173+1)/(Q173/1.6) + CW173/(R173/1.37))</f>
        <v>0</v>
      </c>
      <c r="U173">
        <f>(CR173*CU173)</f>
        <v>0</v>
      </c>
      <c r="V173">
        <f>(DK173+(U173+2*0.95*5.67E-8*(((DK173+$B$7)+273)^4-(DK173+273)^4)-44100*J173)/(1.84*29.3*R173+8*0.95*5.67E-8*(DK173+273)^3))</f>
        <v>0</v>
      </c>
      <c r="W173">
        <f>($C$7*DL173+$D$7*DM173+$E$7*V173)</f>
        <v>0</v>
      </c>
      <c r="X173">
        <f>0.61365*exp(17.502*W173/(240.97+W173))</f>
        <v>0</v>
      </c>
      <c r="Y173">
        <f>(Z173/AA173*100)</f>
        <v>0</v>
      </c>
      <c r="Z173">
        <f>DD173*(DI173+DJ173)/1000</f>
        <v>0</v>
      </c>
      <c r="AA173">
        <f>0.61365*exp(17.502*DK173/(240.97+DK173))</f>
        <v>0</v>
      </c>
      <c r="AB173">
        <f>(X173-DD173*(DI173+DJ173)/1000)</f>
        <v>0</v>
      </c>
      <c r="AC173">
        <f>(-J173*44100)</f>
        <v>0</v>
      </c>
      <c r="AD173">
        <f>2*29.3*R173*0.92*(DK173-W173)</f>
        <v>0</v>
      </c>
      <c r="AE173">
        <f>2*0.95*5.67E-8*(((DK173+$B$7)+273)^4-(W173+273)^4)</f>
        <v>0</v>
      </c>
      <c r="AF173">
        <f>U173+AE173+AC173+AD173</f>
        <v>0</v>
      </c>
      <c r="AG173">
        <f>DH173*AU173*(DC173-DB173*(1000-AU173*DE173)/(1000-AU173*DD173))/(100*CV173)</f>
        <v>0</v>
      </c>
      <c r="AH173">
        <f>1000*DH173*AU173*(DD173-DE173)/(100*CV173*(1000-AU173*DD173))</f>
        <v>0</v>
      </c>
      <c r="AI173">
        <f>(AJ173 - AK173 - DI173*1E3/(8.314*(DK173+273.15)) * AM173/DH173 * AL173) * DH173/(100*CV173) * (1000 - DE173)/1000</f>
        <v>0</v>
      </c>
      <c r="AJ173">
        <v>1019.09006620285</v>
      </c>
      <c r="AK173">
        <v>993.976309090909</v>
      </c>
      <c r="AL173">
        <v>3.48330343115257</v>
      </c>
      <c r="AM173">
        <v>64.0484108481649</v>
      </c>
      <c r="AN173">
        <f>(AP173 - AO173 + DI173*1E3/(8.314*(DK173+273.15)) * AR173/DH173 * AQ173) * DH173/(100*CV173) * 1000/(1000 - AP173)</f>
        <v>0</v>
      </c>
      <c r="AO173">
        <v>23.3625737342465</v>
      </c>
      <c r="AP173">
        <v>24.1772036363636</v>
      </c>
      <c r="AQ173">
        <v>-5.39005519196662e-05</v>
      </c>
      <c r="AR173">
        <v>108.117458872286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MAX(0,($B$13+$C$13*DP173)/(1+$D$13*DP173)*DI173/(DK173+273)*$E$13)</f>
        <v>0</v>
      </c>
      <c r="AX173" t="s">
        <v>407</v>
      </c>
      <c r="AY173" t="s">
        <v>407</v>
      </c>
      <c r="AZ173">
        <v>0</v>
      </c>
      <c r="BA173">
        <v>0</v>
      </c>
      <c r="BB173">
        <f>1-AZ173/BA173</f>
        <v>0</v>
      </c>
      <c r="BC173">
        <v>0</v>
      </c>
      <c r="BD173" t="s">
        <v>407</v>
      </c>
      <c r="BE173" t="s">
        <v>407</v>
      </c>
      <c r="BF173">
        <v>0</v>
      </c>
      <c r="BG173">
        <v>0</v>
      </c>
      <c r="BH173">
        <f>1-BF173/BG173</f>
        <v>0</v>
      </c>
      <c r="BI173">
        <v>0.5</v>
      </c>
      <c r="BJ173">
        <f>CS173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407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f>$B$11*DQ173+$C$11*DR173+$F$11*EC173*(1-EF173)</f>
        <v>0</v>
      </c>
      <c r="CS173">
        <f>CR173*CT173</f>
        <v>0</v>
      </c>
      <c r="CT173">
        <f>($B$11*$D$9+$C$11*$D$9+$F$11*((EP173+EH173)/MAX(EP173+EH173+EQ173, 0.1)*$I$9+EQ173/MAX(EP173+EH173+EQ173, 0.1)*$J$9))/($B$11+$C$11+$F$11)</f>
        <v>0</v>
      </c>
      <c r="CU173">
        <f>($B$11*$K$9+$C$11*$K$9+$F$11*((EP173+EH173)/MAX(EP173+EH173+EQ173, 0.1)*$P$9+EQ173/MAX(EP173+EH173+EQ173, 0.1)*$Q$9))/($B$11+$C$11+$F$11)</f>
        <v>0</v>
      </c>
      <c r="CV173">
        <v>2.96</v>
      </c>
      <c r="CW173">
        <v>0.5</v>
      </c>
      <c r="CX173" t="s">
        <v>408</v>
      </c>
      <c r="CY173">
        <v>2</v>
      </c>
      <c r="CZ173" t="b">
        <v>1</v>
      </c>
      <c r="DA173">
        <v>1510797910.81429</v>
      </c>
      <c r="DB173">
        <v>945.500678571429</v>
      </c>
      <c r="DC173">
        <v>977.734928571428</v>
      </c>
      <c r="DD173">
        <v>24.1893321428571</v>
      </c>
      <c r="DE173">
        <v>23.3660607142857</v>
      </c>
      <c r="DF173">
        <v>935.389035714286</v>
      </c>
      <c r="DG173">
        <v>23.6883214285714</v>
      </c>
      <c r="DH173">
        <v>500.09</v>
      </c>
      <c r="DI173">
        <v>90.2728642857143</v>
      </c>
      <c r="DJ173">
        <v>0.0999776214285714</v>
      </c>
      <c r="DK173">
        <v>26.1999821428571</v>
      </c>
      <c r="DL173">
        <v>27.5057571428571</v>
      </c>
      <c r="DM173">
        <v>999.9</v>
      </c>
      <c r="DN173">
        <v>0</v>
      </c>
      <c r="DO173">
        <v>0</v>
      </c>
      <c r="DP173">
        <v>10005.7171428571</v>
      </c>
      <c r="DQ173">
        <v>0</v>
      </c>
      <c r="DR173">
        <v>9.94529</v>
      </c>
      <c r="DS173">
        <v>-32.2341071428571</v>
      </c>
      <c r="DT173">
        <v>968.938571428571</v>
      </c>
      <c r="DU173">
        <v>1001.12753571429</v>
      </c>
      <c r="DV173">
        <v>0.823283071428571</v>
      </c>
      <c r="DW173">
        <v>977.734928571428</v>
      </c>
      <c r="DX173">
        <v>23.3660607142857</v>
      </c>
      <c r="DY173">
        <v>2.18364035714286</v>
      </c>
      <c r="DZ173">
        <v>2.10931964285714</v>
      </c>
      <c r="EA173">
        <v>18.8427964285714</v>
      </c>
      <c r="EB173">
        <v>18.2897357142857</v>
      </c>
      <c r="EC173">
        <v>2000.01571428571</v>
      </c>
      <c r="ED173">
        <v>0.980004214285714</v>
      </c>
      <c r="EE173">
        <v>0.0199954714285714</v>
      </c>
      <c r="EF173">
        <v>0</v>
      </c>
      <c r="EG173">
        <v>2.22672857142857</v>
      </c>
      <c r="EH173">
        <v>0</v>
      </c>
      <c r="EI173">
        <v>6859.35142857143</v>
      </c>
      <c r="EJ173">
        <v>17300.3142857143</v>
      </c>
      <c r="EK173">
        <v>39.0465357142857</v>
      </c>
      <c r="EL173">
        <v>39.232</v>
      </c>
      <c r="EM173">
        <v>38.7832142857143</v>
      </c>
      <c r="EN173">
        <v>37.7632857142857</v>
      </c>
      <c r="EO173">
        <v>38.34125</v>
      </c>
      <c r="EP173">
        <v>1960.025</v>
      </c>
      <c r="EQ173">
        <v>39.9907142857143</v>
      </c>
      <c r="ER173">
        <v>0</v>
      </c>
      <c r="ES173">
        <v>1680984215.1</v>
      </c>
      <c r="ET173">
        <v>0</v>
      </c>
      <c r="EU173">
        <v>2.240324</v>
      </c>
      <c r="EV173">
        <v>0.100176925349165</v>
      </c>
      <c r="EW173">
        <v>-14.5169231081504</v>
      </c>
      <c r="EX173">
        <v>6859.2372</v>
      </c>
      <c r="EY173">
        <v>15</v>
      </c>
      <c r="EZ173">
        <v>0</v>
      </c>
      <c r="FA173" t="s">
        <v>409</v>
      </c>
      <c r="FB173">
        <v>1510803016.6</v>
      </c>
      <c r="FC173">
        <v>1510803015.6</v>
      </c>
      <c r="FD173">
        <v>0</v>
      </c>
      <c r="FE173">
        <v>-0.153</v>
      </c>
      <c r="FF173">
        <v>-0.016</v>
      </c>
      <c r="FG173">
        <v>6.925</v>
      </c>
      <c r="FH173">
        <v>0.526</v>
      </c>
      <c r="FI173">
        <v>420</v>
      </c>
      <c r="FJ173">
        <v>25</v>
      </c>
      <c r="FK173">
        <v>0.25</v>
      </c>
      <c r="FL173">
        <v>0.13</v>
      </c>
      <c r="FM173">
        <v>0.825598025</v>
      </c>
      <c r="FN173">
        <v>-0.0619726266416536</v>
      </c>
      <c r="FO173">
        <v>0.00608152301026437</v>
      </c>
      <c r="FP173">
        <v>1</v>
      </c>
      <c r="FQ173">
        <v>1</v>
      </c>
      <c r="FR173">
        <v>1</v>
      </c>
      <c r="FS173" t="s">
        <v>410</v>
      </c>
      <c r="FT173">
        <v>2.97403</v>
      </c>
      <c r="FU173">
        <v>2.75392</v>
      </c>
      <c r="FV173">
        <v>0.163273</v>
      </c>
      <c r="FW173">
        <v>0.167753</v>
      </c>
      <c r="FX173">
        <v>0.103674</v>
      </c>
      <c r="FY173">
        <v>0.102391</v>
      </c>
      <c r="FZ173">
        <v>32576.2</v>
      </c>
      <c r="GA173">
        <v>35361.5</v>
      </c>
      <c r="GB173">
        <v>35274.5</v>
      </c>
      <c r="GC173">
        <v>38526.4</v>
      </c>
      <c r="GD173">
        <v>44755.8</v>
      </c>
      <c r="GE173">
        <v>49897.5</v>
      </c>
      <c r="GF173">
        <v>55053.5</v>
      </c>
      <c r="GG173">
        <v>61734.7</v>
      </c>
      <c r="GH173">
        <v>2.0007</v>
      </c>
      <c r="GI173">
        <v>1.8541</v>
      </c>
      <c r="GJ173">
        <v>0.153389</v>
      </c>
      <c r="GK173">
        <v>0</v>
      </c>
      <c r="GL173">
        <v>25.0068</v>
      </c>
      <c r="GM173">
        <v>999.9</v>
      </c>
      <c r="GN173">
        <v>59.523</v>
      </c>
      <c r="GO173">
        <v>29.487</v>
      </c>
      <c r="GP173">
        <v>27.2719</v>
      </c>
      <c r="GQ173">
        <v>55.1145</v>
      </c>
      <c r="GR173">
        <v>49.5112</v>
      </c>
      <c r="GS173">
        <v>1</v>
      </c>
      <c r="GT173">
        <v>-0.12062</v>
      </c>
      <c r="GU173">
        <v>0.65991</v>
      </c>
      <c r="GV173">
        <v>20.1162</v>
      </c>
      <c r="GW173">
        <v>5.19917</v>
      </c>
      <c r="GX173">
        <v>12.0041</v>
      </c>
      <c r="GY173">
        <v>4.97535</v>
      </c>
      <c r="GZ173">
        <v>3.29295</v>
      </c>
      <c r="HA173">
        <v>9999</v>
      </c>
      <c r="HB173">
        <v>999.9</v>
      </c>
      <c r="HC173">
        <v>9999</v>
      </c>
      <c r="HD173">
        <v>9999</v>
      </c>
      <c r="HE173">
        <v>1.8631</v>
      </c>
      <c r="HF173">
        <v>1.86813</v>
      </c>
      <c r="HG173">
        <v>1.86791</v>
      </c>
      <c r="HH173">
        <v>1.86902</v>
      </c>
      <c r="HI173">
        <v>1.86983</v>
      </c>
      <c r="HJ173">
        <v>1.86586</v>
      </c>
      <c r="HK173">
        <v>1.867</v>
      </c>
      <c r="HL173">
        <v>1.86838</v>
      </c>
      <c r="HM173">
        <v>5</v>
      </c>
      <c r="HN173">
        <v>0</v>
      </c>
      <c r="HO173">
        <v>0</v>
      </c>
      <c r="HP173">
        <v>0</v>
      </c>
      <c r="HQ173" t="s">
        <v>411</v>
      </c>
      <c r="HR173" t="s">
        <v>412</v>
      </c>
      <c r="HS173" t="s">
        <v>413</v>
      </c>
      <c r="HT173" t="s">
        <v>413</v>
      </c>
      <c r="HU173" t="s">
        <v>413</v>
      </c>
      <c r="HV173" t="s">
        <v>413</v>
      </c>
      <c r="HW173">
        <v>0</v>
      </c>
      <c r="HX173">
        <v>100</v>
      </c>
      <c r="HY173">
        <v>100</v>
      </c>
      <c r="HZ173">
        <v>10.265</v>
      </c>
      <c r="IA173">
        <v>0.5004</v>
      </c>
      <c r="IB173">
        <v>4.20922237337541</v>
      </c>
      <c r="IC173">
        <v>0.00614860080401583</v>
      </c>
      <c r="ID173">
        <v>7.47005204250058e-07</v>
      </c>
      <c r="IE173">
        <v>-6.13614996760479e-10</v>
      </c>
      <c r="IF173">
        <v>0.00504884260515054</v>
      </c>
      <c r="IG173">
        <v>-0.0226463544028373</v>
      </c>
      <c r="IH173">
        <v>0.00259345603324487</v>
      </c>
      <c r="II173">
        <v>-3.18119573220187e-05</v>
      </c>
      <c r="IJ173">
        <v>-2</v>
      </c>
      <c r="IK173">
        <v>1777</v>
      </c>
      <c r="IL173">
        <v>0</v>
      </c>
      <c r="IM173">
        <v>26</v>
      </c>
      <c r="IN173">
        <v>-85</v>
      </c>
      <c r="IO173">
        <v>-85</v>
      </c>
      <c r="IP173">
        <v>2.09717</v>
      </c>
      <c r="IQ173">
        <v>2.60742</v>
      </c>
      <c r="IR173">
        <v>1.54785</v>
      </c>
      <c r="IS173">
        <v>2.30835</v>
      </c>
      <c r="IT173">
        <v>1.34644</v>
      </c>
      <c r="IU173">
        <v>2.46582</v>
      </c>
      <c r="IV173">
        <v>33.4906</v>
      </c>
      <c r="IW173">
        <v>24.2188</v>
      </c>
      <c r="IX173">
        <v>18</v>
      </c>
      <c r="IY173">
        <v>502.412</v>
      </c>
      <c r="IZ173">
        <v>408.762</v>
      </c>
      <c r="JA173">
        <v>23.5844</v>
      </c>
      <c r="JB173">
        <v>25.7643</v>
      </c>
      <c r="JC173">
        <v>30</v>
      </c>
      <c r="JD173">
        <v>25.7273</v>
      </c>
      <c r="JE173">
        <v>25.674</v>
      </c>
      <c r="JF173">
        <v>42.0215</v>
      </c>
      <c r="JG173">
        <v>22.9767</v>
      </c>
      <c r="JH173">
        <v>100</v>
      </c>
      <c r="JI173">
        <v>23.4816</v>
      </c>
      <c r="JJ173">
        <v>1024.69</v>
      </c>
      <c r="JK173">
        <v>23.3835</v>
      </c>
      <c r="JL173">
        <v>102.188</v>
      </c>
      <c r="JM173">
        <v>102.797</v>
      </c>
    </row>
    <row r="174" spans="1:273">
      <c r="A174">
        <v>158</v>
      </c>
      <c r="B174">
        <v>1510797923.6</v>
      </c>
      <c r="C174">
        <v>2285.5</v>
      </c>
      <c r="D174" t="s">
        <v>726</v>
      </c>
      <c r="E174" t="s">
        <v>727</v>
      </c>
      <c r="F174">
        <v>5</v>
      </c>
      <c r="G174" t="s">
        <v>405</v>
      </c>
      <c r="H174" t="s">
        <v>406</v>
      </c>
      <c r="I174">
        <v>1510797916.1</v>
      </c>
      <c r="J174">
        <f>(K174)/1000</f>
        <v>0</v>
      </c>
      <c r="K174">
        <f>IF(CZ174, AN174, AH174)</f>
        <v>0</v>
      </c>
      <c r="L174">
        <f>IF(CZ174, AI174, AG174)</f>
        <v>0</v>
      </c>
      <c r="M174">
        <f>DB174 - IF(AU174&gt;1, L174*CV174*100.0/(AW174*DP174), 0)</f>
        <v>0</v>
      </c>
      <c r="N174">
        <f>((T174-J174/2)*M174-L174)/(T174+J174/2)</f>
        <v>0</v>
      </c>
      <c r="O174">
        <f>N174*(DI174+DJ174)/1000.0</f>
        <v>0</v>
      </c>
      <c r="P174">
        <f>(DB174 - IF(AU174&gt;1, L174*CV174*100.0/(AW174*DP174), 0))*(DI174+DJ174)/1000.0</f>
        <v>0</v>
      </c>
      <c r="Q174">
        <f>2.0/((1/S174-1/R174)+SIGN(S174)*SQRT((1/S174-1/R174)*(1/S174-1/R174) + 4*CW174/((CW174+1)*(CW174+1))*(2*1/S174*1/R174-1/R174*1/R174)))</f>
        <v>0</v>
      </c>
      <c r="R174">
        <f>IF(LEFT(CX174,1)&lt;&gt;"0",IF(LEFT(CX174,1)="1",3.0,CY174),$D$5+$E$5*(DP174*DI174/($K$5*1000))+$F$5*(DP174*DI174/($K$5*1000))*MAX(MIN(CV174,$J$5),$I$5)*MAX(MIN(CV174,$J$5),$I$5)+$G$5*MAX(MIN(CV174,$J$5),$I$5)*(DP174*DI174/($K$5*1000))+$H$5*(DP174*DI174/($K$5*1000))*(DP174*DI174/($K$5*1000)))</f>
        <v>0</v>
      </c>
      <c r="S174">
        <f>J174*(1000-(1000*0.61365*exp(17.502*W174/(240.97+W174))/(DI174+DJ174)+DD174)/2)/(1000*0.61365*exp(17.502*W174/(240.97+W174))/(DI174+DJ174)-DD174)</f>
        <v>0</v>
      </c>
      <c r="T174">
        <f>1/((CW174+1)/(Q174/1.6)+1/(R174/1.37)) + CW174/((CW174+1)/(Q174/1.6) + CW174/(R174/1.37))</f>
        <v>0</v>
      </c>
      <c r="U174">
        <f>(CR174*CU174)</f>
        <v>0</v>
      </c>
      <c r="V174">
        <f>(DK174+(U174+2*0.95*5.67E-8*(((DK174+$B$7)+273)^4-(DK174+273)^4)-44100*J174)/(1.84*29.3*R174+8*0.95*5.67E-8*(DK174+273)^3))</f>
        <v>0</v>
      </c>
      <c r="W174">
        <f>($C$7*DL174+$D$7*DM174+$E$7*V174)</f>
        <v>0</v>
      </c>
      <c r="X174">
        <f>0.61365*exp(17.502*W174/(240.97+W174))</f>
        <v>0</v>
      </c>
      <c r="Y174">
        <f>(Z174/AA174*100)</f>
        <v>0</v>
      </c>
      <c r="Z174">
        <f>DD174*(DI174+DJ174)/1000</f>
        <v>0</v>
      </c>
      <c r="AA174">
        <f>0.61365*exp(17.502*DK174/(240.97+DK174))</f>
        <v>0</v>
      </c>
      <c r="AB174">
        <f>(X174-DD174*(DI174+DJ174)/1000)</f>
        <v>0</v>
      </c>
      <c r="AC174">
        <f>(-J174*44100)</f>
        <v>0</v>
      </c>
      <c r="AD174">
        <f>2*29.3*R174*0.92*(DK174-W174)</f>
        <v>0</v>
      </c>
      <c r="AE174">
        <f>2*0.95*5.67E-8*(((DK174+$B$7)+273)^4-(W174+273)^4)</f>
        <v>0</v>
      </c>
      <c r="AF174">
        <f>U174+AE174+AC174+AD174</f>
        <v>0</v>
      </c>
      <c r="AG174">
        <f>DH174*AU174*(DC174-DB174*(1000-AU174*DE174)/(1000-AU174*DD174))/(100*CV174)</f>
        <v>0</v>
      </c>
      <c r="AH174">
        <f>1000*DH174*AU174*(DD174-DE174)/(100*CV174*(1000-AU174*DD174))</f>
        <v>0</v>
      </c>
      <c r="AI174">
        <f>(AJ174 - AK174 - DI174*1E3/(8.314*(DK174+273.15)) * AM174/DH174 * AL174) * DH174/(100*CV174) * (1000 - DE174)/1000</f>
        <v>0</v>
      </c>
      <c r="AJ174">
        <v>1035.11028649508</v>
      </c>
      <c r="AK174">
        <v>1010.6276</v>
      </c>
      <c r="AL174">
        <v>3.32703610474614</v>
      </c>
      <c r="AM174">
        <v>64.0484108481649</v>
      </c>
      <c r="AN174">
        <f>(AP174 - AO174 + DI174*1E3/(8.314*(DK174+273.15)) * AR174/DH174 * AQ174) * DH174/(100*CV174) * 1000/(1000 - AP174)</f>
        <v>0</v>
      </c>
      <c r="AO174">
        <v>23.3593387700227</v>
      </c>
      <c r="AP174">
        <v>24.1648218181818</v>
      </c>
      <c r="AQ174">
        <v>-7.19492314559191e-05</v>
      </c>
      <c r="AR174">
        <v>108.117458872286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MAX(0,($B$13+$C$13*DP174)/(1+$D$13*DP174)*DI174/(DK174+273)*$E$13)</f>
        <v>0</v>
      </c>
      <c r="AX174" t="s">
        <v>407</v>
      </c>
      <c r="AY174" t="s">
        <v>407</v>
      </c>
      <c r="AZ174">
        <v>0</v>
      </c>
      <c r="BA174">
        <v>0</v>
      </c>
      <c r="BB174">
        <f>1-AZ174/BA174</f>
        <v>0</v>
      </c>
      <c r="BC174">
        <v>0</v>
      </c>
      <c r="BD174" t="s">
        <v>407</v>
      </c>
      <c r="BE174" t="s">
        <v>407</v>
      </c>
      <c r="BF174">
        <v>0</v>
      </c>
      <c r="BG174">
        <v>0</v>
      </c>
      <c r="BH174">
        <f>1-BF174/BG174</f>
        <v>0</v>
      </c>
      <c r="BI174">
        <v>0.5</v>
      </c>
      <c r="BJ174">
        <f>CS174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407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>$B$11*DQ174+$C$11*DR174+$F$11*EC174*(1-EF174)</f>
        <v>0</v>
      </c>
      <c r="CS174">
        <f>CR174*CT174</f>
        <v>0</v>
      </c>
      <c r="CT174">
        <f>($B$11*$D$9+$C$11*$D$9+$F$11*((EP174+EH174)/MAX(EP174+EH174+EQ174, 0.1)*$I$9+EQ174/MAX(EP174+EH174+EQ174, 0.1)*$J$9))/($B$11+$C$11+$F$11)</f>
        <v>0</v>
      </c>
      <c r="CU174">
        <f>($B$11*$K$9+$C$11*$K$9+$F$11*((EP174+EH174)/MAX(EP174+EH174+EQ174, 0.1)*$P$9+EQ174/MAX(EP174+EH174+EQ174, 0.1)*$Q$9))/($B$11+$C$11+$F$11)</f>
        <v>0</v>
      </c>
      <c r="CV174">
        <v>2.96</v>
      </c>
      <c r="CW174">
        <v>0.5</v>
      </c>
      <c r="CX174" t="s">
        <v>408</v>
      </c>
      <c r="CY174">
        <v>2</v>
      </c>
      <c r="CZ174" t="b">
        <v>1</v>
      </c>
      <c r="DA174">
        <v>1510797916.1</v>
      </c>
      <c r="DB174">
        <v>963.099555555556</v>
      </c>
      <c r="DC174">
        <v>995.186481481482</v>
      </c>
      <c r="DD174">
        <v>24.1801296296296</v>
      </c>
      <c r="DE174">
        <v>23.3628407407407</v>
      </c>
      <c r="DF174">
        <v>952.884333333333</v>
      </c>
      <c r="DG174">
        <v>23.6795222222222</v>
      </c>
      <c r="DH174">
        <v>500.101592592593</v>
      </c>
      <c r="DI174">
        <v>90.2741333333333</v>
      </c>
      <c r="DJ174">
        <v>0.100027314814815</v>
      </c>
      <c r="DK174">
        <v>26.2010814814815</v>
      </c>
      <c r="DL174">
        <v>27.5117555555556</v>
      </c>
      <c r="DM174">
        <v>999.9</v>
      </c>
      <c r="DN174">
        <v>0</v>
      </c>
      <c r="DO174">
        <v>0</v>
      </c>
      <c r="DP174">
        <v>9993.93444444444</v>
      </c>
      <c r="DQ174">
        <v>0</v>
      </c>
      <c r="DR174">
        <v>9.94761</v>
      </c>
      <c r="DS174">
        <v>-32.0868962962963</v>
      </c>
      <c r="DT174">
        <v>986.964407407407</v>
      </c>
      <c r="DU174">
        <v>1018.99322222222</v>
      </c>
      <c r="DV174">
        <v>0.817293740740741</v>
      </c>
      <c r="DW174">
        <v>995.186481481482</v>
      </c>
      <c r="DX174">
        <v>23.3628407407407</v>
      </c>
      <c r="DY174">
        <v>2.18284037037037</v>
      </c>
      <c r="DZ174">
        <v>2.10905888888889</v>
      </c>
      <c r="EA174">
        <v>18.8369222222222</v>
      </c>
      <c r="EB174">
        <v>18.2877666666667</v>
      </c>
      <c r="EC174">
        <v>2000.03333333333</v>
      </c>
      <c r="ED174">
        <v>0.980004111111111</v>
      </c>
      <c r="EE174">
        <v>0.0199955814814815</v>
      </c>
      <c r="EF174">
        <v>0</v>
      </c>
      <c r="EG174">
        <v>2.22613703703704</v>
      </c>
      <c r="EH174">
        <v>0</v>
      </c>
      <c r="EI174">
        <v>6858.14592592592</v>
      </c>
      <c r="EJ174">
        <v>17300.4555555556</v>
      </c>
      <c r="EK174">
        <v>39.022962962963</v>
      </c>
      <c r="EL174">
        <v>39.2057407407407</v>
      </c>
      <c r="EM174">
        <v>38.7568148148148</v>
      </c>
      <c r="EN174">
        <v>37.75</v>
      </c>
      <c r="EO174">
        <v>38.3144074074074</v>
      </c>
      <c r="EP174">
        <v>1960.04259259259</v>
      </c>
      <c r="EQ174">
        <v>39.9907407407407</v>
      </c>
      <c r="ER174">
        <v>0</v>
      </c>
      <c r="ES174">
        <v>1680984220.5</v>
      </c>
      <c r="ET174">
        <v>0</v>
      </c>
      <c r="EU174">
        <v>2.24162692307692</v>
      </c>
      <c r="EV174">
        <v>0.72322392618766</v>
      </c>
      <c r="EW174">
        <v>-12.1729914157574</v>
      </c>
      <c r="EX174">
        <v>6858.07769230769</v>
      </c>
      <c r="EY174">
        <v>15</v>
      </c>
      <c r="EZ174">
        <v>0</v>
      </c>
      <c r="FA174" t="s">
        <v>409</v>
      </c>
      <c r="FB174">
        <v>1510803016.6</v>
      </c>
      <c r="FC174">
        <v>1510803015.6</v>
      </c>
      <c r="FD174">
        <v>0</v>
      </c>
      <c r="FE174">
        <v>-0.153</v>
      </c>
      <c r="FF174">
        <v>-0.016</v>
      </c>
      <c r="FG174">
        <v>6.925</v>
      </c>
      <c r="FH174">
        <v>0.526</v>
      </c>
      <c r="FI174">
        <v>420</v>
      </c>
      <c r="FJ174">
        <v>25</v>
      </c>
      <c r="FK174">
        <v>0.25</v>
      </c>
      <c r="FL174">
        <v>0.13</v>
      </c>
      <c r="FM174">
        <v>0.821585675</v>
      </c>
      <c r="FN174">
        <v>-0.0677919512195125</v>
      </c>
      <c r="FO174">
        <v>0.0065868036420843</v>
      </c>
      <c r="FP174">
        <v>1</v>
      </c>
      <c r="FQ174">
        <v>1</v>
      </c>
      <c r="FR174">
        <v>1</v>
      </c>
      <c r="FS174" t="s">
        <v>410</v>
      </c>
      <c r="FT174">
        <v>2.97426</v>
      </c>
      <c r="FU174">
        <v>2.75384</v>
      </c>
      <c r="FV174">
        <v>0.165038</v>
      </c>
      <c r="FW174">
        <v>0.169601</v>
      </c>
      <c r="FX174">
        <v>0.103634</v>
      </c>
      <c r="FY174">
        <v>0.102374</v>
      </c>
      <c r="FZ174">
        <v>32507.3</v>
      </c>
      <c r="GA174">
        <v>35282.9</v>
      </c>
      <c r="GB174">
        <v>35274.2</v>
      </c>
      <c r="GC174">
        <v>38526.2</v>
      </c>
      <c r="GD174">
        <v>44757.7</v>
      </c>
      <c r="GE174">
        <v>49898.2</v>
      </c>
      <c r="GF174">
        <v>55053.3</v>
      </c>
      <c r="GG174">
        <v>61734.3</v>
      </c>
      <c r="GH174">
        <v>2.0003</v>
      </c>
      <c r="GI174">
        <v>1.85422</v>
      </c>
      <c r="GJ174">
        <v>0.152662</v>
      </c>
      <c r="GK174">
        <v>0</v>
      </c>
      <c r="GL174">
        <v>25.0089</v>
      </c>
      <c r="GM174">
        <v>999.9</v>
      </c>
      <c r="GN174">
        <v>59.523</v>
      </c>
      <c r="GO174">
        <v>29.477</v>
      </c>
      <c r="GP174">
        <v>27.257</v>
      </c>
      <c r="GQ174">
        <v>54.6145</v>
      </c>
      <c r="GR174">
        <v>49.0585</v>
      </c>
      <c r="GS174">
        <v>1</v>
      </c>
      <c r="GT174">
        <v>-0.120036</v>
      </c>
      <c r="GU174">
        <v>0.793783</v>
      </c>
      <c r="GV174">
        <v>20.1157</v>
      </c>
      <c r="GW174">
        <v>5.19947</v>
      </c>
      <c r="GX174">
        <v>12.004</v>
      </c>
      <c r="GY174">
        <v>4.97555</v>
      </c>
      <c r="GZ174">
        <v>3.29295</v>
      </c>
      <c r="HA174">
        <v>9999</v>
      </c>
      <c r="HB174">
        <v>999.9</v>
      </c>
      <c r="HC174">
        <v>9999</v>
      </c>
      <c r="HD174">
        <v>9999</v>
      </c>
      <c r="HE174">
        <v>1.8631</v>
      </c>
      <c r="HF174">
        <v>1.86813</v>
      </c>
      <c r="HG174">
        <v>1.86794</v>
      </c>
      <c r="HH174">
        <v>1.86902</v>
      </c>
      <c r="HI174">
        <v>1.86985</v>
      </c>
      <c r="HJ174">
        <v>1.86588</v>
      </c>
      <c r="HK174">
        <v>1.86703</v>
      </c>
      <c r="HL174">
        <v>1.86838</v>
      </c>
      <c r="HM174">
        <v>5</v>
      </c>
      <c r="HN174">
        <v>0</v>
      </c>
      <c r="HO174">
        <v>0</v>
      </c>
      <c r="HP174">
        <v>0</v>
      </c>
      <c r="HQ174" t="s">
        <v>411</v>
      </c>
      <c r="HR174" t="s">
        <v>412</v>
      </c>
      <c r="HS174" t="s">
        <v>413</v>
      </c>
      <c r="HT174" t="s">
        <v>413</v>
      </c>
      <c r="HU174" t="s">
        <v>413</v>
      </c>
      <c r="HV174" t="s">
        <v>413</v>
      </c>
      <c r="HW174">
        <v>0</v>
      </c>
      <c r="HX174">
        <v>100</v>
      </c>
      <c r="HY174">
        <v>100</v>
      </c>
      <c r="HZ174">
        <v>10.36</v>
      </c>
      <c r="IA174">
        <v>0.4998</v>
      </c>
      <c r="IB174">
        <v>4.20922237337541</v>
      </c>
      <c r="IC174">
        <v>0.00614860080401583</v>
      </c>
      <c r="ID174">
        <v>7.47005204250058e-07</v>
      </c>
      <c r="IE174">
        <v>-6.13614996760479e-10</v>
      </c>
      <c r="IF174">
        <v>0.00504884260515054</v>
      </c>
      <c r="IG174">
        <v>-0.0226463544028373</v>
      </c>
      <c r="IH174">
        <v>0.00259345603324487</v>
      </c>
      <c r="II174">
        <v>-3.18119573220187e-05</v>
      </c>
      <c r="IJ174">
        <v>-2</v>
      </c>
      <c r="IK174">
        <v>1777</v>
      </c>
      <c r="IL174">
        <v>0</v>
      </c>
      <c r="IM174">
        <v>26</v>
      </c>
      <c r="IN174">
        <v>-84.9</v>
      </c>
      <c r="IO174">
        <v>-84.9</v>
      </c>
      <c r="IP174">
        <v>2.12402</v>
      </c>
      <c r="IQ174">
        <v>2.6123</v>
      </c>
      <c r="IR174">
        <v>1.54785</v>
      </c>
      <c r="IS174">
        <v>2.30835</v>
      </c>
      <c r="IT174">
        <v>1.34644</v>
      </c>
      <c r="IU174">
        <v>2.43774</v>
      </c>
      <c r="IV174">
        <v>33.4906</v>
      </c>
      <c r="IW174">
        <v>24.2188</v>
      </c>
      <c r="IX174">
        <v>18</v>
      </c>
      <c r="IY174">
        <v>502.148</v>
      </c>
      <c r="IZ174">
        <v>408.831</v>
      </c>
      <c r="JA174">
        <v>23.495</v>
      </c>
      <c r="JB174">
        <v>25.7643</v>
      </c>
      <c r="JC174">
        <v>30.0005</v>
      </c>
      <c r="JD174">
        <v>25.7273</v>
      </c>
      <c r="JE174">
        <v>25.674</v>
      </c>
      <c r="JF174">
        <v>42.5454</v>
      </c>
      <c r="JG174">
        <v>22.9767</v>
      </c>
      <c r="JH174">
        <v>100</v>
      </c>
      <c r="JI174">
        <v>23.4645</v>
      </c>
      <c r="JJ174">
        <v>1038.12</v>
      </c>
      <c r="JK174">
        <v>23.3842</v>
      </c>
      <c r="JL174">
        <v>102.188</v>
      </c>
      <c r="JM174">
        <v>102.796</v>
      </c>
    </row>
    <row r="175" spans="1:273">
      <c r="A175">
        <v>159</v>
      </c>
      <c r="B175">
        <v>1510797928.6</v>
      </c>
      <c r="C175">
        <v>2290.5</v>
      </c>
      <c r="D175" t="s">
        <v>728</v>
      </c>
      <c r="E175" t="s">
        <v>729</v>
      </c>
      <c r="F175">
        <v>5</v>
      </c>
      <c r="G175" t="s">
        <v>405</v>
      </c>
      <c r="H175" t="s">
        <v>406</v>
      </c>
      <c r="I175">
        <v>1510797920.81429</v>
      </c>
      <c r="J175">
        <f>(K175)/1000</f>
        <v>0</v>
      </c>
      <c r="K175">
        <f>IF(CZ175, AN175, AH175)</f>
        <v>0</v>
      </c>
      <c r="L175">
        <f>IF(CZ175, AI175, AG175)</f>
        <v>0</v>
      </c>
      <c r="M175">
        <f>DB175 - IF(AU175&gt;1, L175*CV175*100.0/(AW175*DP175), 0)</f>
        <v>0</v>
      </c>
      <c r="N175">
        <f>((T175-J175/2)*M175-L175)/(T175+J175/2)</f>
        <v>0</v>
      </c>
      <c r="O175">
        <f>N175*(DI175+DJ175)/1000.0</f>
        <v>0</v>
      </c>
      <c r="P175">
        <f>(DB175 - IF(AU175&gt;1, L175*CV175*100.0/(AW175*DP175), 0))*(DI175+DJ175)/1000.0</f>
        <v>0</v>
      </c>
      <c r="Q175">
        <f>2.0/((1/S175-1/R175)+SIGN(S175)*SQRT((1/S175-1/R175)*(1/S175-1/R175) + 4*CW175/((CW175+1)*(CW175+1))*(2*1/S175*1/R175-1/R175*1/R175)))</f>
        <v>0</v>
      </c>
      <c r="R175">
        <f>IF(LEFT(CX175,1)&lt;&gt;"0",IF(LEFT(CX175,1)="1",3.0,CY175),$D$5+$E$5*(DP175*DI175/($K$5*1000))+$F$5*(DP175*DI175/($K$5*1000))*MAX(MIN(CV175,$J$5),$I$5)*MAX(MIN(CV175,$J$5),$I$5)+$G$5*MAX(MIN(CV175,$J$5),$I$5)*(DP175*DI175/($K$5*1000))+$H$5*(DP175*DI175/($K$5*1000))*(DP175*DI175/($K$5*1000)))</f>
        <v>0</v>
      </c>
      <c r="S175">
        <f>J175*(1000-(1000*0.61365*exp(17.502*W175/(240.97+W175))/(DI175+DJ175)+DD175)/2)/(1000*0.61365*exp(17.502*W175/(240.97+W175))/(DI175+DJ175)-DD175)</f>
        <v>0</v>
      </c>
      <c r="T175">
        <f>1/((CW175+1)/(Q175/1.6)+1/(R175/1.37)) + CW175/((CW175+1)/(Q175/1.6) + CW175/(R175/1.37))</f>
        <v>0</v>
      </c>
      <c r="U175">
        <f>(CR175*CU175)</f>
        <v>0</v>
      </c>
      <c r="V175">
        <f>(DK175+(U175+2*0.95*5.67E-8*(((DK175+$B$7)+273)^4-(DK175+273)^4)-44100*J175)/(1.84*29.3*R175+8*0.95*5.67E-8*(DK175+273)^3))</f>
        <v>0</v>
      </c>
      <c r="W175">
        <f>($C$7*DL175+$D$7*DM175+$E$7*V175)</f>
        <v>0</v>
      </c>
      <c r="X175">
        <f>0.61365*exp(17.502*W175/(240.97+W175))</f>
        <v>0</v>
      </c>
      <c r="Y175">
        <f>(Z175/AA175*100)</f>
        <v>0</v>
      </c>
      <c r="Z175">
        <f>DD175*(DI175+DJ175)/1000</f>
        <v>0</v>
      </c>
      <c r="AA175">
        <f>0.61365*exp(17.502*DK175/(240.97+DK175))</f>
        <v>0</v>
      </c>
      <c r="AB175">
        <f>(X175-DD175*(DI175+DJ175)/1000)</f>
        <v>0</v>
      </c>
      <c r="AC175">
        <f>(-J175*44100)</f>
        <v>0</v>
      </c>
      <c r="AD175">
        <f>2*29.3*R175*0.92*(DK175-W175)</f>
        <v>0</v>
      </c>
      <c r="AE175">
        <f>2*0.95*5.67E-8*(((DK175+$B$7)+273)^4-(W175+273)^4)</f>
        <v>0</v>
      </c>
      <c r="AF175">
        <f>U175+AE175+AC175+AD175</f>
        <v>0</v>
      </c>
      <c r="AG175">
        <f>DH175*AU175*(DC175-DB175*(1000-AU175*DE175)/(1000-AU175*DD175))/(100*CV175)</f>
        <v>0</v>
      </c>
      <c r="AH175">
        <f>1000*DH175*AU175*(DD175-DE175)/(100*CV175*(1000-AU175*DD175))</f>
        <v>0</v>
      </c>
      <c r="AI175">
        <f>(AJ175 - AK175 - DI175*1E3/(8.314*(DK175+273.15)) * AM175/DH175 * AL175) * DH175/(100*CV175) * (1000 - DE175)/1000</f>
        <v>0</v>
      </c>
      <c r="AJ175">
        <v>1053.60306794883</v>
      </c>
      <c r="AK175">
        <v>1028.19606060606</v>
      </c>
      <c r="AL175">
        <v>3.52854029868209</v>
      </c>
      <c r="AM175">
        <v>64.0484108481649</v>
      </c>
      <c r="AN175">
        <f>(AP175 - AO175 + DI175*1E3/(8.314*(DK175+273.15)) * AR175/DH175 * AQ175) * DH175/(100*CV175) * 1000/(1000 - AP175)</f>
        <v>0</v>
      </c>
      <c r="AO175">
        <v>23.3551454698065</v>
      </c>
      <c r="AP175">
        <v>24.1426672727273</v>
      </c>
      <c r="AQ175">
        <v>-0.000134845467758581</v>
      </c>
      <c r="AR175">
        <v>108.117458872286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MAX(0,($B$13+$C$13*DP175)/(1+$D$13*DP175)*DI175/(DK175+273)*$E$13)</f>
        <v>0</v>
      </c>
      <c r="AX175" t="s">
        <v>407</v>
      </c>
      <c r="AY175" t="s">
        <v>407</v>
      </c>
      <c r="AZ175">
        <v>0</v>
      </c>
      <c r="BA175">
        <v>0</v>
      </c>
      <c r="BB175">
        <f>1-AZ175/BA175</f>
        <v>0</v>
      </c>
      <c r="BC175">
        <v>0</v>
      </c>
      <c r="BD175" t="s">
        <v>407</v>
      </c>
      <c r="BE175" t="s">
        <v>407</v>
      </c>
      <c r="BF175">
        <v>0</v>
      </c>
      <c r="BG175">
        <v>0</v>
      </c>
      <c r="BH175">
        <f>1-BF175/BG175</f>
        <v>0</v>
      </c>
      <c r="BI175">
        <v>0.5</v>
      </c>
      <c r="BJ175">
        <f>CS175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407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>$B$11*DQ175+$C$11*DR175+$F$11*EC175*(1-EF175)</f>
        <v>0</v>
      </c>
      <c r="CS175">
        <f>CR175*CT175</f>
        <v>0</v>
      </c>
      <c r="CT175">
        <f>($B$11*$D$9+$C$11*$D$9+$F$11*((EP175+EH175)/MAX(EP175+EH175+EQ175, 0.1)*$I$9+EQ175/MAX(EP175+EH175+EQ175, 0.1)*$J$9))/($B$11+$C$11+$F$11)</f>
        <v>0</v>
      </c>
      <c r="CU175">
        <f>($B$11*$K$9+$C$11*$K$9+$F$11*((EP175+EH175)/MAX(EP175+EH175+EQ175, 0.1)*$P$9+EQ175/MAX(EP175+EH175+EQ175, 0.1)*$Q$9))/($B$11+$C$11+$F$11)</f>
        <v>0</v>
      </c>
      <c r="CV175">
        <v>2.96</v>
      </c>
      <c r="CW175">
        <v>0.5</v>
      </c>
      <c r="CX175" t="s">
        <v>408</v>
      </c>
      <c r="CY175">
        <v>2</v>
      </c>
      <c r="CZ175" t="b">
        <v>1</v>
      </c>
      <c r="DA175">
        <v>1510797920.81429</v>
      </c>
      <c r="DB175">
        <v>978.818107142857</v>
      </c>
      <c r="DC175">
        <v>1011.28425</v>
      </c>
      <c r="DD175">
        <v>24.16805</v>
      </c>
      <c r="DE175">
        <v>23.3592571428571</v>
      </c>
      <c r="DF175">
        <v>968.510892857143</v>
      </c>
      <c r="DG175">
        <v>23.667975</v>
      </c>
      <c r="DH175">
        <v>500.09575</v>
      </c>
      <c r="DI175">
        <v>90.2750357142857</v>
      </c>
      <c r="DJ175">
        <v>0.0999949178571428</v>
      </c>
      <c r="DK175">
        <v>26.2011821428571</v>
      </c>
      <c r="DL175">
        <v>27.5140678571429</v>
      </c>
      <c r="DM175">
        <v>999.9</v>
      </c>
      <c r="DN175">
        <v>0</v>
      </c>
      <c r="DO175">
        <v>0</v>
      </c>
      <c r="DP175">
        <v>9996.34035714286</v>
      </c>
      <c r="DQ175">
        <v>0</v>
      </c>
      <c r="DR175">
        <v>9.94785071428572</v>
      </c>
      <c r="DS175">
        <v>-32.4664535714286</v>
      </c>
      <c r="DT175">
        <v>1003.06</v>
      </c>
      <c r="DU175">
        <v>1035.4725</v>
      </c>
      <c r="DV175">
        <v>0.808796142857143</v>
      </c>
      <c r="DW175">
        <v>1011.28425</v>
      </c>
      <c r="DX175">
        <v>23.3592571428571</v>
      </c>
      <c r="DY175">
        <v>2.18177178571429</v>
      </c>
      <c r="DZ175">
        <v>2.10875678571429</v>
      </c>
      <c r="EA175">
        <v>18.8290785714286</v>
      </c>
      <c r="EB175">
        <v>18.2854785714286</v>
      </c>
      <c r="EC175">
        <v>2000.02357142857</v>
      </c>
      <c r="ED175">
        <v>0.980004</v>
      </c>
      <c r="EE175">
        <v>0.0199957</v>
      </c>
      <c r="EF175">
        <v>0</v>
      </c>
      <c r="EG175">
        <v>2.21121071428571</v>
      </c>
      <c r="EH175">
        <v>0</v>
      </c>
      <c r="EI175">
        <v>6857.11178571429</v>
      </c>
      <c r="EJ175">
        <v>17300.3678571429</v>
      </c>
      <c r="EK175">
        <v>38.9954285714286</v>
      </c>
      <c r="EL175">
        <v>39.1737857142857</v>
      </c>
      <c r="EM175">
        <v>38.72525</v>
      </c>
      <c r="EN175">
        <v>37.7365</v>
      </c>
      <c r="EO175">
        <v>38.2876428571429</v>
      </c>
      <c r="EP175">
        <v>1960.03357142857</v>
      </c>
      <c r="EQ175">
        <v>39.99</v>
      </c>
      <c r="ER175">
        <v>0</v>
      </c>
      <c r="ES175">
        <v>1680984225.3</v>
      </c>
      <c r="ET175">
        <v>0</v>
      </c>
      <c r="EU175">
        <v>2.24683846153846</v>
      </c>
      <c r="EV175">
        <v>-0.304936758928196</v>
      </c>
      <c r="EW175">
        <v>-13.0317948736908</v>
      </c>
      <c r="EX175">
        <v>6856.97461538462</v>
      </c>
      <c r="EY175">
        <v>15</v>
      </c>
      <c r="EZ175">
        <v>0</v>
      </c>
      <c r="FA175" t="s">
        <v>409</v>
      </c>
      <c r="FB175">
        <v>1510803016.6</v>
      </c>
      <c r="FC175">
        <v>1510803015.6</v>
      </c>
      <c r="FD175">
        <v>0</v>
      </c>
      <c r="FE175">
        <v>-0.153</v>
      </c>
      <c r="FF175">
        <v>-0.016</v>
      </c>
      <c r="FG175">
        <v>6.925</v>
      </c>
      <c r="FH175">
        <v>0.526</v>
      </c>
      <c r="FI175">
        <v>420</v>
      </c>
      <c r="FJ175">
        <v>25</v>
      </c>
      <c r="FK175">
        <v>0.25</v>
      </c>
      <c r="FL175">
        <v>0.13</v>
      </c>
      <c r="FM175">
        <v>0.812299625</v>
      </c>
      <c r="FN175">
        <v>-0.100865189493436</v>
      </c>
      <c r="FO175">
        <v>0.0102884010824994</v>
      </c>
      <c r="FP175">
        <v>1</v>
      </c>
      <c r="FQ175">
        <v>1</v>
      </c>
      <c r="FR175">
        <v>1</v>
      </c>
      <c r="FS175" t="s">
        <v>410</v>
      </c>
      <c r="FT175">
        <v>2.97438</v>
      </c>
      <c r="FU175">
        <v>2.75376</v>
      </c>
      <c r="FV175">
        <v>0.166864</v>
      </c>
      <c r="FW175">
        <v>0.171296</v>
      </c>
      <c r="FX175">
        <v>0.103565</v>
      </c>
      <c r="FY175">
        <v>0.102363</v>
      </c>
      <c r="FZ175">
        <v>32436.1</v>
      </c>
      <c r="GA175">
        <v>35210.6</v>
      </c>
      <c r="GB175">
        <v>35274.1</v>
      </c>
      <c r="GC175">
        <v>38525.9</v>
      </c>
      <c r="GD175">
        <v>44761.3</v>
      </c>
      <c r="GE175">
        <v>49898.2</v>
      </c>
      <c r="GF175">
        <v>55053.4</v>
      </c>
      <c r="GG175">
        <v>61733.6</v>
      </c>
      <c r="GH175">
        <v>2.0006</v>
      </c>
      <c r="GI175">
        <v>1.85435</v>
      </c>
      <c r="GJ175">
        <v>0.152159</v>
      </c>
      <c r="GK175">
        <v>0</v>
      </c>
      <c r="GL175">
        <v>25.0115</v>
      </c>
      <c r="GM175">
        <v>999.9</v>
      </c>
      <c r="GN175">
        <v>59.547</v>
      </c>
      <c r="GO175">
        <v>29.477</v>
      </c>
      <c r="GP175">
        <v>27.268</v>
      </c>
      <c r="GQ175">
        <v>55.2545</v>
      </c>
      <c r="GR175">
        <v>48.9143</v>
      </c>
      <c r="GS175">
        <v>1</v>
      </c>
      <c r="GT175">
        <v>-0.120183</v>
      </c>
      <c r="GU175">
        <v>0.679395</v>
      </c>
      <c r="GV175">
        <v>20.1162</v>
      </c>
      <c r="GW175">
        <v>5.19947</v>
      </c>
      <c r="GX175">
        <v>12.004</v>
      </c>
      <c r="GY175">
        <v>4.97535</v>
      </c>
      <c r="GZ175">
        <v>3.29295</v>
      </c>
      <c r="HA175">
        <v>9999</v>
      </c>
      <c r="HB175">
        <v>999.9</v>
      </c>
      <c r="HC175">
        <v>9999</v>
      </c>
      <c r="HD175">
        <v>9999</v>
      </c>
      <c r="HE175">
        <v>1.8631</v>
      </c>
      <c r="HF175">
        <v>1.86813</v>
      </c>
      <c r="HG175">
        <v>1.86788</v>
      </c>
      <c r="HH175">
        <v>1.869</v>
      </c>
      <c r="HI175">
        <v>1.86983</v>
      </c>
      <c r="HJ175">
        <v>1.86588</v>
      </c>
      <c r="HK175">
        <v>1.86702</v>
      </c>
      <c r="HL175">
        <v>1.86834</v>
      </c>
      <c r="HM175">
        <v>5</v>
      </c>
      <c r="HN175">
        <v>0</v>
      </c>
      <c r="HO175">
        <v>0</v>
      </c>
      <c r="HP175">
        <v>0</v>
      </c>
      <c r="HQ175" t="s">
        <v>411</v>
      </c>
      <c r="HR175" t="s">
        <v>412</v>
      </c>
      <c r="HS175" t="s">
        <v>413</v>
      </c>
      <c r="HT175" t="s">
        <v>413</v>
      </c>
      <c r="HU175" t="s">
        <v>413</v>
      </c>
      <c r="HV175" t="s">
        <v>413</v>
      </c>
      <c r="HW175">
        <v>0</v>
      </c>
      <c r="HX175">
        <v>100</v>
      </c>
      <c r="HY175">
        <v>100</v>
      </c>
      <c r="HZ175">
        <v>10.455</v>
      </c>
      <c r="IA175">
        <v>0.4989</v>
      </c>
      <c r="IB175">
        <v>4.20922237337541</v>
      </c>
      <c r="IC175">
        <v>0.00614860080401583</v>
      </c>
      <c r="ID175">
        <v>7.47005204250058e-07</v>
      </c>
      <c r="IE175">
        <v>-6.13614996760479e-10</v>
      </c>
      <c r="IF175">
        <v>0.00504884260515054</v>
      </c>
      <c r="IG175">
        <v>-0.0226463544028373</v>
      </c>
      <c r="IH175">
        <v>0.00259345603324487</v>
      </c>
      <c r="II175">
        <v>-3.18119573220187e-05</v>
      </c>
      <c r="IJ175">
        <v>-2</v>
      </c>
      <c r="IK175">
        <v>1777</v>
      </c>
      <c r="IL175">
        <v>0</v>
      </c>
      <c r="IM175">
        <v>26</v>
      </c>
      <c r="IN175">
        <v>-84.8</v>
      </c>
      <c r="IO175">
        <v>-84.8</v>
      </c>
      <c r="IP175">
        <v>2.14722</v>
      </c>
      <c r="IQ175">
        <v>2.61841</v>
      </c>
      <c r="IR175">
        <v>1.54785</v>
      </c>
      <c r="IS175">
        <v>2.30835</v>
      </c>
      <c r="IT175">
        <v>1.34644</v>
      </c>
      <c r="IU175">
        <v>2.37671</v>
      </c>
      <c r="IV175">
        <v>33.4906</v>
      </c>
      <c r="IW175">
        <v>24.2101</v>
      </c>
      <c r="IX175">
        <v>18</v>
      </c>
      <c r="IY175">
        <v>502.346</v>
      </c>
      <c r="IZ175">
        <v>408.901</v>
      </c>
      <c r="JA175">
        <v>23.453</v>
      </c>
      <c r="JB175">
        <v>25.7659</v>
      </c>
      <c r="JC175">
        <v>30.0001</v>
      </c>
      <c r="JD175">
        <v>25.7273</v>
      </c>
      <c r="JE175">
        <v>25.674</v>
      </c>
      <c r="JF175">
        <v>43.0831</v>
      </c>
      <c r="JG175">
        <v>22.9767</v>
      </c>
      <c r="JH175">
        <v>100</v>
      </c>
      <c r="JI175">
        <v>23.455</v>
      </c>
      <c r="JJ175">
        <v>1058.29</v>
      </c>
      <c r="JK175">
        <v>23.4024</v>
      </c>
      <c r="JL175">
        <v>102.188</v>
      </c>
      <c r="JM175">
        <v>102.795</v>
      </c>
    </row>
    <row r="176" spans="1:273">
      <c r="A176">
        <v>160</v>
      </c>
      <c r="B176">
        <v>1510797933.6</v>
      </c>
      <c r="C176">
        <v>2295.5</v>
      </c>
      <c r="D176" t="s">
        <v>730</v>
      </c>
      <c r="E176" t="s">
        <v>731</v>
      </c>
      <c r="F176">
        <v>5</v>
      </c>
      <c r="G176" t="s">
        <v>405</v>
      </c>
      <c r="H176" t="s">
        <v>406</v>
      </c>
      <c r="I176">
        <v>1510797926.1</v>
      </c>
      <c r="J176">
        <f>(K176)/1000</f>
        <v>0</v>
      </c>
      <c r="K176">
        <f>IF(CZ176, AN176, AH176)</f>
        <v>0</v>
      </c>
      <c r="L176">
        <f>IF(CZ176, AI176, AG176)</f>
        <v>0</v>
      </c>
      <c r="M176">
        <f>DB176 - IF(AU176&gt;1, L176*CV176*100.0/(AW176*DP176), 0)</f>
        <v>0</v>
      </c>
      <c r="N176">
        <f>((T176-J176/2)*M176-L176)/(T176+J176/2)</f>
        <v>0</v>
      </c>
      <c r="O176">
        <f>N176*(DI176+DJ176)/1000.0</f>
        <v>0</v>
      </c>
      <c r="P176">
        <f>(DB176 - IF(AU176&gt;1, L176*CV176*100.0/(AW176*DP176), 0))*(DI176+DJ176)/1000.0</f>
        <v>0</v>
      </c>
      <c r="Q176">
        <f>2.0/((1/S176-1/R176)+SIGN(S176)*SQRT((1/S176-1/R176)*(1/S176-1/R176) + 4*CW176/((CW176+1)*(CW176+1))*(2*1/S176*1/R176-1/R176*1/R176)))</f>
        <v>0</v>
      </c>
      <c r="R176">
        <f>IF(LEFT(CX176,1)&lt;&gt;"0",IF(LEFT(CX176,1)="1",3.0,CY176),$D$5+$E$5*(DP176*DI176/($K$5*1000))+$F$5*(DP176*DI176/($K$5*1000))*MAX(MIN(CV176,$J$5),$I$5)*MAX(MIN(CV176,$J$5),$I$5)+$G$5*MAX(MIN(CV176,$J$5),$I$5)*(DP176*DI176/($K$5*1000))+$H$5*(DP176*DI176/($K$5*1000))*(DP176*DI176/($K$5*1000)))</f>
        <v>0</v>
      </c>
      <c r="S176">
        <f>J176*(1000-(1000*0.61365*exp(17.502*W176/(240.97+W176))/(DI176+DJ176)+DD176)/2)/(1000*0.61365*exp(17.502*W176/(240.97+W176))/(DI176+DJ176)-DD176)</f>
        <v>0</v>
      </c>
      <c r="T176">
        <f>1/((CW176+1)/(Q176/1.6)+1/(R176/1.37)) + CW176/((CW176+1)/(Q176/1.6) + CW176/(R176/1.37))</f>
        <v>0</v>
      </c>
      <c r="U176">
        <f>(CR176*CU176)</f>
        <v>0</v>
      </c>
      <c r="V176">
        <f>(DK176+(U176+2*0.95*5.67E-8*(((DK176+$B$7)+273)^4-(DK176+273)^4)-44100*J176)/(1.84*29.3*R176+8*0.95*5.67E-8*(DK176+273)^3))</f>
        <v>0</v>
      </c>
      <c r="W176">
        <f>($C$7*DL176+$D$7*DM176+$E$7*V176)</f>
        <v>0</v>
      </c>
      <c r="X176">
        <f>0.61365*exp(17.502*W176/(240.97+W176))</f>
        <v>0</v>
      </c>
      <c r="Y176">
        <f>(Z176/AA176*100)</f>
        <v>0</v>
      </c>
      <c r="Z176">
        <f>DD176*(DI176+DJ176)/1000</f>
        <v>0</v>
      </c>
      <c r="AA176">
        <f>0.61365*exp(17.502*DK176/(240.97+DK176))</f>
        <v>0</v>
      </c>
      <c r="AB176">
        <f>(X176-DD176*(DI176+DJ176)/1000)</f>
        <v>0</v>
      </c>
      <c r="AC176">
        <f>(-J176*44100)</f>
        <v>0</v>
      </c>
      <c r="AD176">
        <f>2*29.3*R176*0.92*(DK176-W176)</f>
        <v>0</v>
      </c>
      <c r="AE176">
        <f>2*0.95*5.67E-8*(((DK176+$B$7)+273)^4-(W176+273)^4)</f>
        <v>0</v>
      </c>
      <c r="AF176">
        <f>U176+AE176+AC176+AD176</f>
        <v>0</v>
      </c>
      <c r="AG176">
        <f>DH176*AU176*(DC176-DB176*(1000-AU176*DE176)/(1000-AU176*DD176))/(100*CV176)</f>
        <v>0</v>
      </c>
      <c r="AH176">
        <f>1000*DH176*AU176*(DD176-DE176)/(100*CV176*(1000-AU176*DD176))</f>
        <v>0</v>
      </c>
      <c r="AI176">
        <f>(AJ176 - AK176 - DI176*1E3/(8.314*(DK176+273.15)) * AM176/DH176 * AL176) * DH176/(100*CV176) * (1000 - DE176)/1000</f>
        <v>0</v>
      </c>
      <c r="AJ176">
        <v>1069.05239391952</v>
      </c>
      <c r="AK176">
        <v>1044.80478787879</v>
      </c>
      <c r="AL176">
        <v>3.30034073643688</v>
      </c>
      <c r="AM176">
        <v>64.0484108481649</v>
      </c>
      <c r="AN176">
        <f>(AP176 - AO176 + DI176*1E3/(8.314*(DK176+273.15)) * AR176/DH176 * AQ176) * DH176/(100*CV176) * 1000/(1000 - AP176)</f>
        <v>0</v>
      </c>
      <c r="AO176">
        <v>23.350053605589</v>
      </c>
      <c r="AP176">
        <v>24.1255715151515</v>
      </c>
      <c r="AQ176">
        <v>-9.43048207434583e-05</v>
      </c>
      <c r="AR176">
        <v>108.117458872286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MAX(0,($B$13+$C$13*DP176)/(1+$D$13*DP176)*DI176/(DK176+273)*$E$13)</f>
        <v>0</v>
      </c>
      <c r="AX176" t="s">
        <v>407</v>
      </c>
      <c r="AY176" t="s">
        <v>407</v>
      </c>
      <c r="AZ176">
        <v>0</v>
      </c>
      <c r="BA176">
        <v>0</v>
      </c>
      <c r="BB176">
        <f>1-AZ176/BA176</f>
        <v>0</v>
      </c>
      <c r="BC176">
        <v>0</v>
      </c>
      <c r="BD176" t="s">
        <v>407</v>
      </c>
      <c r="BE176" t="s">
        <v>407</v>
      </c>
      <c r="BF176">
        <v>0</v>
      </c>
      <c r="BG176">
        <v>0</v>
      </c>
      <c r="BH176">
        <f>1-BF176/BG176</f>
        <v>0</v>
      </c>
      <c r="BI176">
        <v>0.5</v>
      </c>
      <c r="BJ176">
        <f>CS176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407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f>$B$11*DQ176+$C$11*DR176+$F$11*EC176*(1-EF176)</f>
        <v>0</v>
      </c>
      <c r="CS176">
        <f>CR176*CT176</f>
        <v>0</v>
      </c>
      <c r="CT176">
        <f>($B$11*$D$9+$C$11*$D$9+$F$11*((EP176+EH176)/MAX(EP176+EH176+EQ176, 0.1)*$I$9+EQ176/MAX(EP176+EH176+EQ176, 0.1)*$J$9))/($B$11+$C$11+$F$11)</f>
        <v>0</v>
      </c>
      <c r="CU176">
        <f>($B$11*$K$9+$C$11*$K$9+$F$11*((EP176+EH176)/MAX(EP176+EH176+EQ176, 0.1)*$P$9+EQ176/MAX(EP176+EH176+EQ176, 0.1)*$Q$9))/($B$11+$C$11+$F$11)</f>
        <v>0</v>
      </c>
      <c r="CV176">
        <v>2.96</v>
      </c>
      <c r="CW176">
        <v>0.5</v>
      </c>
      <c r="CX176" t="s">
        <v>408</v>
      </c>
      <c r="CY176">
        <v>2</v>
      </c>
      <c r="CZ176" t="b">
        <v>1</v>
      </c>
      <c r="DA176">
        <v>1510797926.1</v>
      </c>
      <c r="DB176">
        <v>996.443592592593</v>
      </c>
      <c r="DC176">
        <v>1028.62148148148</v>
      </c>
      <c r="DD176">
        <v>24.1511851851852</v>
      </c>
      <c r="DE176">
        <v>23.3549148148148</v>
      </c>
      <c r="DF176">
        <v>986.033777777778</v>
      </c>
      <c r="DG176">
        <v>23.6518703703704</v>
      </c>
      <c r="DH176">
        <v>500.090148148148</v>
      </c>
      <c r="DI176">
        <v>90.2744814814815</v>
      </c>
      <c r="DJ176">
        <v>0.100034762962963</v>
      </c>
      <c r="DK176">
        <v>26.196537037037</v>
      </c>
      <c r="DL176">
        <v>27.5102555555556</v>
      </c>
      <c r="DM176">
        <v>999.9</v>
      </c>
      <c r="DN176">
        <v>0</v>
      </c>
      <c r="DO176">
        <v>0</v>
      </c>
      <c r="DP176">
        <v>9986.66296296296</v>
      </c>
      <c r="DQ176">
        <v>0</v>
      </c>
      <c r="DR176">
        <v>9.94806962962963</v>
      </c>
      <c r="DS176">
        <v>-32.1785592592593</v>
      </c>
      <c r="DT176">
        <v>1021.10377777778</v>
      </c>
      <c r="DU176">
        <v>1053.22</v>
      </c>
      <c r="DV176">
        <v>0.79627637037037</v>
      </c>
      <c r="DW176">
        <v>1028.62148148148</v>
      </c>
      <c r="DX176">
        <v>23.3549148148148</v>
      </c>
      <c r="DY176">
        <v>2.18023666666667</v>
      </c>
      <c r="DZ176">
        <v>2.10835222222222</v>
      </c>
      <c r="EA176">
        <v>18.8178111111111</v>
      </c>
      <c r="EB176">
        <v>18.2824185185185</v>
      </c>
      <c r="EC176">
        <v>2000.0137037037</v>
      </c>
      <c r="ED176">
        <v>0.980003666666667</v>
      </c>
      <c r="EE176">
        <v>0.0199960555555556</v>
      </c>
      <c r="EF176">
        <v>0</v>
      </c>
      <c r="EG176">
        <v>2.22181481481481</v>
      </c>
      <c r="EH176">
        <v>0</v>
      </c>
      <c r="EI176">
        <v>6855.78888888889</v>
      </c>
      <c r="EJ176">
        <v>17300.2851851852</v>
      </c>
      <c r="EK176">
        <v>38.9696666666667</v>
      </c>
      <c r="EL176">
        <v>39.147962962963</v>
      </c>
      <c r="EM176">
        <v>38.7033333333333</v>
      </c>
      <c r="EN176">
        <v>37.715</v>
      </c>
      <c r="EO176">
        <v>38.2660740740741</v>
      </c>
      <c r="EP176">
        <v>1960.0237037037</v>
      </c>
      <c r="EQ176">
        <v>39.99</v>
      </c>
      <c r="ER176">
        <v>0</v>
      </c>
      <c r="ES176">
        <v>1680984230.1</v>
      </c>
      <c r="ET176">
        <v>0</v>
      </c>
      <c r="EU176">
        <v>2.25485769230769</v>
      </c>
      <c r="EV176">
        <v>-0.105719659736746</v>
      </c>
      <c r="EW176">
        <v>-15.1654700876028</v>
      </c>
      <c r="EX176">
        <v>6855.82961538462</v>
      </c>
      <c r="EY176">
        <v>15</v>
      </c>
      <c r="EZ176">
        <v>0</v>
      </c>
      <c r="FA176" t="s">
        <v>409</v>
      </c>
      <c r="FB176">
        <v>1510803016.6</v>
      </c>
      <c r="FC176">
        <v>1510803015.6</v>
      </c>
      <c r="FD176">
        <v>0</v>
      </c>
      <c r="FE176">
        <v>-0.153</v>
      </c>
      <c r="FF176">
        <v>-0.016</v>
      </c>
      <c r="FG176">
        <v>6.925</v>
      </c>
      <c r="FH176">
        <v>0.526</v>
      </c>
      <c r="FI176">
        <v>420</v>
      </c>
      <c r="FJ176">
        <v>25</v>
      </c>
      <c r="FK176">
        <v>0.25</v>
      </c>
      <c r="FL176">
        <v>0.13</v>
      </c>
      <c r="FM176">
        <v>0.80424355</v>
      </c>
      <c r="FN176">
        <v>-0.139648345215761</v>
      </c>
      <c r="FO176">
        <v>0.0138618420834859</v>
      </c>
      <c r="FP176">
        <v>1</v>
      </c>
      <c r="FQ176">
        <v>1</v>
      </c>
      <c r="FR176">
        <v>1</v>
      </c>
      <c r="FS176" t="s">
        <v>410</v>
      </c>
      <c r="FT176">
        <v>2.97426</v>
      </c>
      <c r="FU176">
        <v>2.75375</v>
      </c>
      <c r="FV176">
        <v>0.168582</v>
      </c>
      <c r="FW176">
        <v>0.172979</v>
      </c>
      <c r="FX176">
        <v>0.103515</v>
      </c>
      <c r="FY176">
        <v>0.102344</v>
      </c>
      <c r="FZ176">
        <v>32369.3</v>
      </c>
      <c r="GA176">
        <v>35139.5</v>
      </c>
      <c r="GB176">
        <v>35274.2</v>
      </c>
      <c r="GC176">
        <v>38526.2</v>
      </c>
      <c r="GD176">
        <v>44763.9</v>
      </c>
      <c r="GE176">
        <v>49899.7</v>
      </c>
      <c r="GF176">
        <v>55053.4</v>
      </c>
      <c r="GG176">
        <v>61734</v>
      </c>
      <c r="GH176">
        <v>2.00063</v>
      </c>
      <c r="GI176">
        <v>1.85425</v>
      </c>
      <c r="GJ176">
        <v>0.152159</v>
      </c>
      <c r="GK176">
        <v>0</v>
      </c>
      <c r="GL176">
        <v>25.013</v>
      </c>
      <c r="GM176">
        <v>999.9</v>
      </c>
      <c r="GN176">
        <v>59.547</v>
      </c>
      <c r="GO176">
        <v>29.477</v>
      </c>
      <c r="GP176">
        <v>27.2698</v>
      </c>
      <c r="GQ176">
        <v>54.8745</v>
      </c>
      <c r="GR176">
        <v>49.1106</v>
      </c>
      <c r="GS176">
        <v>1</v>
      </c>
      <c r="GT176">
        <v>-0.120625</v>
      </c>
      <c r="GU176">
        <v>0.61</v>
      </c>
      <c r="GV176">
        <v>20.1164</v>
      </c>
      <c r="GW176">
        <v>5.20082</v>
      </c>
      <c r="GX176">
        <v>12.004</v>
      </c>
      <c r="GY176">
        <v>4.9756</v>
      </c>
      <c r="GZ176">
        <v>3.293</v>
      </c>
      <c r="HA176">
        <v>9999</v>
      </c>
      <c r="HB176">
        <v>999.9</v>
      </c>
      <c r="HC176">
        <v>9999</v>
      </c>
      <c r="HD176">
        <v>9999</v>
      </c>
      <c r="HE176">
        <v>1.8631</v>
      </c>
      <c r="HF176">
        <v>1.86813</v>
      </c>
      <c r="HG176">
        <v>1.86789</v>
      </c>
      <c r="HH176">
        <v>1.86901</v>
      </c>
      <c r="HI176">
        <v>1.86983</v>
      </c>
      <c r="HJ176">
        <v>1.86592</v>
      </c>
      <c r="HK176">
        <v>1.86703</v>
      </c>
      <c r="HL176">
        <v>1.8684</v>
      </c>
      <c r="HM176">
        <v>5</v>
      </c>
      <c r="HN176">
        <v>0</v>
      </c>
      <c r="HO176">
        <v>0</v>
      </c>
      <c r="HP176">
        <v>0</v>
      </c>
      <c r="HQ176" t="s">
        <v>411</v>
      </c>
      <c r="HR176" t="s">
        <v>412</v>
      </c>
      <c r="HS176" t="s">
        <v>413</v>
      </c>
      <c r="HT176" t="s">
        <v>413</v>
      </c>
      <c r="HU176" t="s">
        <v>413</v>
      </c>
      <c r="HV176" t="s">
        <v>413</v>
      </c>
      <c r="HW176">
        <v>0</v>
      </c>
      <c r="HX176">
        <v>100</v>
      </c>
      <c r="HY176">
        <v>100</v>
      </c>
      <c r="HZ176">
        <v>10.55</v>
      </c>
      <c r="IA176">
        <v>0.4981</v>
      </c>
      <c r="IB176">
        <v>4.20922237337541</v>
      </c>
      <c r="IC176">
        <v>0.00614860080401583</v>
      </c>
      <c r="ID176">
        <v>7.47005204250058e-07</v>
      </c>
      <c r="IE176">
        <v>-6.13614996760479e-10</v>
      </c>
      <c r="IF176">
        <v>0.00504884260515054</v>
      </c>
      <c r="IG176">
        <v>-0.0226463544028373</v>
      </c>
      <c r="IH176">
        <v>0.00259345603324487</v>
      </c>
      <c r="II176">
        <v>-3.18119573220187e-05</v>
      </c>
      <c r="IJ176">
        <v>-2</v>
      </c>
      <c r="IK176">
        <v>1777</v>
      </c>
      <c r="IL176">
        <v>0</v>
      </c>
      <c r="IM176">
        <v>26</v>
      </c>
      <c r="IN176">
        <v>-84.7</v>
      </c>
      <c r="IO176">
        <v>-84.7</v>
      </c>
      <c r="IP176">
        <v>2.17651</v>
      </c>
      <c r="IQ176">
        <v>2.61719</v>
      </c>
      <c r="IR176">
        <v>1.54785</v>
      </c>
      <c r="IS176">
        <v>2.30835</v>
      </c>
      <c r="IT176">
        <v>1.34644</v>
      </c>
      <c r="IU176">
        <v>2.2998</v>
      </c>
      <c r="IV176">
        <v>33.4906</v>
      </c>
      <c r="IW176">
        <v>24.2188</v>
      </c>
      <c r="IX176">
        <v>18</v>
      </c>
      <c r="IY176">
        <v>502.362</v>
      </c>
      <c r="IZ176">
        <v>408.845</v>
      </c>
      <c r="JA176">
        <v>23.4409</v>
      </c>
      <c r="JB176">
        <v>25.7664</v>
      </c>
      <c r="JC176">
        <v>30</v>
      </c>
      <c r="JD176">
        <v>25.7273</v>
      </c>
      <c r="JE176">
        <v>25.674</v>
      </c>
      <c r="JF176">
        <v>43.6066</v>
      </c>
      <c r="JG176">
        <v>22.9767</v>
      </c>
      <c r="JH176">
        <v>100</v>
      </c>
      <c r="JI176">
        <v>23.4485</v>
      </c>
      <c r="JJ176">
        <v>1071.71</v>
      </c>
      <c r="JK176">
        <v>23.4236</v>
      </c>
      <c r="JL176">
        <v>102.188</v>
      </c>
      <c r="JM176">
        <v>102.796</v>
      </c>
    </row>
    <row r="177" spans="1:273">
      <c r="A177">
        <v>161</v>
      </c>
      <c r="B177">
        <v>1510797938.6</v>
      </c>
      <c r="C177">
        <v>2300.5</v>
      </c>
      <c r="D177" t="s">
        <v>732</v>
      </c>
      <c r="E177" t="s">
        <v>733</v>
      </c>
      <c r="F177">
        <v>5</v>
      </c>
      <c r="G177" t="s">
        <v>405</v>
      </c>
      <c r="H177" t="s">
        <v>406</v>
      </c>
      <c r="I177">
        <v>1510797930.81429</v>
      </c>
      <c r="J177">
        <f>(K177)/1000</f>
        <v>0</v>
      </c>
      <c r="K177">
        <f>IF(CZ177, AN177, AH177)</f>
        <v>0</v>
      </c>
      <c r="L177">
        <f>IF(CZ177, AI177, AG177)</f>
        <v>0</v>
      </c>
      <c r="M177">
        <f>DB177 - IF(AU177&gt;1, L177*CV177*100.0/(AW177*DP177), 0)</f>
        <v>0</v>
      </c>
      <c r="N177">
        <f>((T177-J177/2)*M177-L177)/(T177+J177/2)</f>
        <v>0</v>
      </c>
      <c r="O177">
        <f>N177*(DI177+DJ177)/1000.0</f>
        <v>0</v>
      </c>
      <c r="P177">
        <f>(DB177 - IF(AU177&gt;1, L177*CV177*100.0/(AW177*DP177), 0))*(DI177+DJ177)/1000.0</f>
        <v>0</v>
      </c>
      <c r="Q177">
        <f>2.0/((1/S177-1/R177)+SIGN(S177)*SQRT((1/S177-1/R177)*(1/S177-1/R177) + 4*CW177/((CW177+1)*(CW177+1))*(2*1/S177*1/R177-1/R177*1/R177)))</f>
        <v>0</v>
      </c>
      <c r="R177">
        <f>IF(LEFT(CX177,1)&lt;&gt;"0",IF(LEFT(CX177,1)="1",3.0,CY177),$D$5+$E$5*(DP177*DI177/($K$5*1000))+$F$5*(DP177*DI177/($K$5*1000))*MAX(MIN(CV177,$J$5),$I$5)*MAX(MIN(CV177,$J$5),$I$5)+$G$5*MAX(MIN(CV177,$J$5),$I$5)*(DP177*DI177/($K$5*1000))+$H$5*(DP177*DI177/($K$5*1000))*(DP177*DI177/($K$5*1000)))</f>
        <v>0</v>
      </c>
      <c r="S177">
        <f>J177*(1000-(1000*0.61365*exp(17.502*W177/(240.97+W177))/(DI177+DJ177)+DD177)/2)/(1000*0.61365*exp(17.502*W177/(240.97+W177))/(DI177+DJ177)-DD177)</f>
        <v>0</v>
      </c>
      <c r="T177">
        <f>1/((CW177+1)/(Q177/1.6)+1/(R177/1.37)) + CW177/((CW177+1)/(Q177/1.6) + CW177/(R177/1.37))</f>
        <v>0</v>
      </c>
      <c r="U177">
        <f>(CR177*CU177)</f>
        <v>0</v>
      </c>
      <c r="V177">
        <f>(DK177+(U177+2*0.95*5.67E-8*(((DK177+$B$7)+273)^4-(DK177+273)^4)-44100*J177)/(1.84*29.3*R177+8*0.95*5.67E-8*(DK177+273)^3))</f>
        <v>0</v>
      </c>
      <c r="W177">
        <f>($C$7*DL177+$D$7*DM177+$E$7*V177)</f>
        <v>0</v>
      </c>
      <c r="X177">
        <f>0.61365*exp(17.502*W177/(240.97+W177))</f>
        <v>0</v>
      </c>
      <c r="Y177">
        <f>(Z177/AA177*100)</f>
        <v>0</v>
      </c>
      <c r="Z177">
        <f>DD177*(DI177+DJ177)/1000</f>
        <v>0</v>
      </c>
      <c r="AA177">
        <f>0.61365*exp(17.502*DK177/(240.97+DK177))</f>
        <v>0</v>
      </c>
      <c r="AB177">
        <f>(X177-DD177*(DI177+DJ177)/1000)</f>
        <v>0</v>
      </c>
      <c r="AC177">
        <f>(-J177*44100)</f>
        <v>0</v>
      </c>
      <c r="AD177">
        <f>2*29.3*R177*0.92*(DK177-W177)</f>
        <v>0</v>
      </c>
      <c r="AE177">
        <f>2*0.95*5.67E-8*(((DK177+$B$7)+273)^4-(W177+273)^4)</f>
        <v>0</v>
      </c>
      <c r="AF177">
        <f>U177+AE177+AC177+AD177</f>
        <v>0</v>
      </c>
      <c r="AG177">
        <f>DH177*AU177*(DC177-DB177*(1000-AU177*DE177)/(1000-AU177*DD177))/(100*CV177)</f>
        <v>0</v>
      </c>
      <c r="AH177">
        <f>1000*DH177*AU177*(DD177-DE177)/(100*CV177*(1000-AU177*DD177))</f>
        <v>0</v>
      </c>
      <c r="AI177">
        <f>(AJ177 - AK177 - DI177*1E3/(8.314*(DK177+273.15)) * AM177/DH177 * AL177) * DH177/(100*CV177) * (1000 - DE177)/1000</f>
        <v>0</v>
      </c>
      <c r="AJ177">
        <v>1086.35926863361</v>
      </c>
      <c r="AK177">
        <v>1061.64212121212</v>
      </c>
      <c r="AL177">
        <v>3.36292200980003</v>
      </c>
      <c r="AM177">
        <v>64.0484108481649</v>
      </c>
      <c r="AN177">
        <f>(AP177 - AO177 + DI177*1E3/(8.314*(DK177+273.15)) * AR177/DH177 * AQ177) * DH177/(100*CV177) * 1000/(1000 - AP177)</f>
        <v>0</v>
      </c>
      <c r="AO177">
        <v>23.3478625174832</v>
      </c>
      <c r="AP177">
        <v>24.1127878787879</v>
      </c>
      <c r="AQ177">
        <v>-7.17003955326145e-05</v>
      </c>
      <c r="AR177">
        <v>108.117458872286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MAX(0,($B$13+$C$13*DP177)/(1+$D$13*DP177)*DI177/(DK177+273)*$E$13)</f>
        <v>0</v>
      </c>
      <c r="AX177" t="s">
        <v>407</v>
      </c>
      <c r="AY177" t="s">
        <v>407</v>
      </c>
      <c r="AZ177">
        <v>0</v>
      </c>
      <c r="BA177">
        <v>0</v>
      </c>
      <c r="BB177">
        <f>1-AZ177/BA177</f>
        <v>0</v>
      </c>
      <c r="BC177">
        <v>0</v>
      </c>
      <c r="BD177" t="s">
        <v>407</v>
      </c>
      <c r="BE177" t="s">
        <v>407</v>
      </c>
      <c r="BF177">
        <v>0</v>
      </c>
      <c r="BG177">
        <v>0</v>
      </c>
      <c r="BH177">
        <f>1-BF177/BG177</f>
        <v>0</v>
      </c>
      <c r="BI177">
        <v>0.5</v>
      </c>
      <c r="BJ177">
        <f>CS177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407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>$B$11*DQ177+$C$11*DR177+$F$11*EC177*(1-EF177)</f>
        <v>0</v>
      </c>
      <c r="CS177">
        <f>CR177*CT177</f>
        <v>0</v>
      </c>
      <c r="CT177">
        <f>($B$11*$D$9+$C$11*$D$9+$F$11*((EP177+EH177)/MAX(EP177+EH177+EQ177, 0.1)*$I$9+EQ177/MAX(EP177+EH177+EQ177, 0.1)*$J$9))/($B$11+$C$11+$F$11)</f>
        <v>0</v>
      </c>
      <c r="CU177">
        <f>($B$11*$K$9+$C$11*$K$9+$F$11*((EP177+EH177)/MAX(EP177+EH177+EQ177, 0.1)*$P$9+EQ177/MAX(EP177+EH177+EQ177, 0.1)*$Q$9))/($B$11+$C$11+$F$11)</f>
        <v>0</v>
      </c>
      <c r="CV177">
        <v>2.96</v>
      </c>
      <c r="CW177">
        <v>0.5</v>
      </c>
      <c r="CX177" t="s">
        <v>408</v>
      </c>
      <c r="CY177">
        <v>2</v>
      </c>
      <c r="CZ177" t="b">
        <v>1</v>
      </c>
      <c r="DA177">
        <v>1510797930.81429</v>
      </c>
      <c r="DB177">
        <v>1012.07796428571</v>
      </c>
      <c r="DC177">
        <v>1044.2775</v>
      </c>
      <c r="DD177">
        <v>24.1344642857143</v>
      </c>
      <c r="DE177">
        <v>23.3513142857143</v>
      </c>
      <c r="DF177">
        <v>1001.57782142857</v>
      </c>
      <c r="DG177">
        <v>23.6359</v>
      </c>
      <c r="DH177">
        <v>500.077428571429</v>
      </c>
      <c r="DI177">
        <v>90.2726714285714</v>
      </c>
      <c r="DJ177">
        <v>0.100001907142857</v>
      </c>
      <c r="DK177">
        <v>26.1904071428571</v>
      </c>
      <c r="DL177">
        <v>27.5033428571429</v>
      </c>
      <c r="DM177">
        <v>999.9</v>
      </c>
      <c r="DN177">
        <v>0</v>
      </c>
      <c r="DO177">
        <v>0</v>
      </c>
      <c r="DP177">
        <v>9989.375</v>
      </c>
      <c r="DQ177">
        <v>0</v>
      </c>
      <c r="DR177">
        <v>9.95208642857143</v>
      </c>
      <c r="DS177">
        <v>-32.201325</v>
      </c>
      <c r="DT177">
        <v>1037.10714285714</v>
      </c>
      <c r="DU177">
        <v>1069.2475</v>
      </c>
      <c r="DV177">
        <v>0.78316325</v>
      </c>
      <c r="DW177">
        <v>1044.2775</v>
      </c>
      <c r="DX177">
        <v>23.3513142857143</v>
      </c>
      <c r="DY177">
        <v>2.17868357142857</v>
      </c>
      <c r="DZ177">
        <v>2.10798464285714</v>
      </c>
      <c r="EA177">
        <v>18.8064142857143</v>
      </c>
      <c r="EB177">
        <v>18.2796392857143</v>
      </c>
      <c r="EC177">
        <v>2000.00857142857</v>
      </c>
      <c r="ED177">
        <v>0.980003464285714</v>
      </c>
      <c r="EE177">
        <v>0.0199962714285714</v>
      </c>
      <c r="EF177">
        <v>0</v>
      </c>
      <c r="EG177">
        <v>2.24269642857143</v>
      </c>
      <c r="EH177">
        <v>0</v>
      </c>
      <c r="EI177">
        <v>6854.65</v>
      </c>
      <c r="EJ177">
        <v>17300.2428571429</v>
      </c>
      <c r="EK177">
        <v>38.9505</v>
      </c>
      <c r="EL177">
        <v>39.1316428571429</v>
      </c>
      <c r="EM177">
        <v>38.6737142857143</v>
      </c>
      <c r="EN177">
        <v>37.6849285714286</v>
      </c>
      <c r="EO177">
        <v>38.24325</v>
      </c>
      <c r="EP177">
        <v>1960.01857142857</v>
      </c>
      <c r="EQ177">
        <v>39.99</v>
      </c>
      <c r="ER177">
        <v>0</v>
      </c>
      <c r="ES177">
        <v>1680984235.5</v>
      </c>
      <c r="ET177">
        <v>0</v>
      </c>
      <c r="EU177">
        <v>2.273392</v>
      </c>
      <c r="EV177">
        <v>0.808484604080248</v>
      </c>
      <c r="EW177">
        <v>-14.7384615484562</v>
      </c>
      <c r="EX177">
        <v>6854.446</v>
      </c>
      <c r="EY177">
        <v>15</v>
      </c>
      <c r="EZ177">
        <v>0</v>
      </c>
      <c r="FA177" t="s">
        <v>409</v>
      </c>
      <c r="FB177">
        <v>1510803016.6</v>
      </c>
      <c r="FC177">
        <v>1510803015.6</v>
      </c>
      <c r="FD177">
        <v>0</v>
      </c>
      <c r="FE177">
        <v>-0.153</v>
      </c>
      <c r="FF177">
        <v>-0.016</v>
      </c>
      <c r="FG177">
        <v>6.925</v>
      </c>
      <c r="FH177">
        <v>0.526</v>
      </c>
      <c r="FI177">
        <v>420</v>
      </c>
      <c r="FJ177">
        <v>25</v>
      </c>
      <c r="FK177">
        <v>0.25</v>
      </c>
      <c r="FL177">
        <v>0.13</v>
      </c>
      <c r="FM177">
        <v>0.790212625</v>
      </c>
      <c r="FN177">
        <v>-0.166550893058163</v>
      </c>
      <c r="FO177">
        <v>0.0161451554787922</v>
      </c>
      <c r="FP177">
        <v>1</v>
      </c>
      <c r="FQ177">
        <v>1</v>
      </c>
      <c r="FR177">
        <v>1</v>
      </c>
      <c r="FS177" t="s">
        <v>410</v>
      </c>
      <c r="FT177">
        <v>2.97393</v>
      </c>
      <c r="FU177">
        <v>2.7539</v>
      </c>
      <c r="FV177">
        <v>0.170308</v>
      </c>
      <c r="FW177">
        <v>0.174652</v>
      </c>
      <c r="FX177">
        <v>0.103481</v>
      </c>
      <c r="FY177">
        <v>0.102337</v>
      </c>
      <c r="FZ177">
        <v>32302.2</v>
      </c>
      <c r="GA177">
        <v>35068.4</v>
      </c>
      <c r="GB177">
        <v>35274.2</v>
      </c>
      <c r="GC177">
        <v>38526.2</v>
      </c>
      <c r="GD177">
        <v>44765.7</v>
      </c>
      <c r="GE177">
        <v>49900</v>
      </c>
      <c r="GF177">
        <v>55053.4</v>
      </c>
      <c r="GG177">
        <v>61733.9</v>
      </c>
      <c r="GH177">
        <v>2.00023</v>
      </c>
      <c r="GI177">
        <v>1.85445</v>
      </c>
      <c r="GJ177">
        <v>0.150893</v>
      </c>
      <c r="GK177">
        <v>0</v>
      </c>
      <c r="GL177">
        <v>25.0151</v>
      </c>
      <c r="GM177">
        <v>999.9</v>
      </c>
      <c r="GN177">
        <v>59.547</v>
      </c>
      <c r="GO177">
        <v>29.477</v>
      </c>
      <c r="GP177">
        <v>27.2704</v>
      </c>
      <c r="GQ177">
        <v>55.3945</v>
      </c>
      <c r="GR177">
        <v>49.5272</v>
      </c>
      <c r="GS177">
        <v>1</v>
      </c>
      <c r="GT177">
        <v>-0.120495</v>
      </c>
      <c r="GU177">
        <v>0.544681</v>
      </c>
      <c r="GV177">
        <v>20.1166</v>
      </c>
      <c r="GW177">
        <v>5.20097</v>
      </c>
      <c r="GX177">
        <v>12.004</v>
      </c>
      <c r="GY177">
        <v>4.9752</v>
      </c>
      <c r="GZ177">
        <v>3.29288</v>
      </c>
      <c r="HA177">
        <v>9999</v>
      </c>
      <c r="HB177">
        <v>999.9</v>
      </c>
      <c r="HC177">
        <v>9999</v>
      </c>
      <c r="HD177">
        <v>9999</v>
      </c>
      <c r="HE177">
        <v>1.86311</v>
      </c>
      <c r="HF177">
        <v>1.86813</v>
      </c>
      <c r="HG177">
        <v>1.86789</v>
      </c>
      <c r="HH177">
        <v>1.86898</v>
      </c>
      <c r="HI177">
        <v>1.86982</v>
      </c>
      <c r="HJ177">
        <v>1.86591</v>
      </c>
      <c r="HK177">
        <v>1.86705</v>
      </c>
      <c r="HL177">
        <v>1.86834</v>
      </c>
      <c r="HM177">
        <v>5</v>
      </c>
      <c r="HN177">
        <v>0</v>
      </c>
      <c r="HO177">
        <v>0</v>
      </c>
      <c r="HP177">
        <v>0</v>
      </c>
      <c r="HQ177" t="s">
        <v>411</v>
      </c>
      <c r="HR177" t="s">
        <v>412</v>
      </c>
      <c r="HS177" t="s">
        <v>413</v>
      </c>
      <c r="HT177" t="s">
        <v>413</v>
      </c>
      <c r="HU177" t="s">
        <v>413</v>
      </c>
      <c r="HV177" t="s">
        <v>413</v>
      </c>
      <c r="HW177">
        <v>0</v>
      </c>
      <c r="HX177">
        <v>100</v>
      </c>
      <c r="HY177">
        <v>100</v>
      </c>
      <c r="HZ177">
        <v>10.65</v>
      </c>
      <c r="IA177">
        <v>0.4976</v>
      </c>
      <c r="IB177">
        <v>4.20922237337541</v>
      </c>
      <c r="IC177">
        <v>0.00614860080401583</v>
      </c>
      <c r="ID177">
        <v>7.47005204250058e-07</v>
      </c>
      <c r="IE177">
        <v>-6.13614996760479e-10</v>
      </c>
      <c r="IF177">
        <v>0.00504884260515054</v>
      </c>
      <c r="IG177">
        <v>-0.0226463544028373</v>
      </c>
      <c r="IH177">
        <v>0.00259345603324487</v>
      </c>
      <c r="II177">
        <v>-3.18119573220187e-05</v>
      </c>
      <c r="IJ177">
        <v>-2</v>
      </c>
      <c r="IK177">
        <v>1777</v>
      </c>
      <c r="IL177">
        <v>0</v>
      </c>
      <c r="IM177">
        <v>26</v>
      </c>
      <c r="IN177">
        <v>-84.6</v>
      </c>
      <c r="IO177">
        <v>-84.6</v>
      </c>
      <c r="IP177">
        <v>2.20093</v>
      </c>
      <c r="IQ177">
        <v>2.60864</v>
      </c>
      <c r="IR177">
        <v>1.54785</v>
      </c>
      <c r="IS177">
        <v>2.30713</v>
      </c>
      <c r="IT177">
        <v>1.34644</v>
      </c>
      <c r="IU177">
        <v>2.38647</v>
      </c>
      <c r="IV177">
        <v>33.513</v>
      </c>
      <c r="IW177">
        <v>24.2188</v>
      </c>
      <c r="IX177">
        <v>18</v>
      </c>
      <c r="IY177">
        <v>502.099</v>
      </c>
      <c r="IZ177">
        <v>408.969</v>
      </c>
      <c r="JA177">
        <v>23.4381</v>
      </c>
      <c r="JB177">
        <v>25.7664</v>
      </c>
      <c r="JC177">
        <v>30.0001</v>
      </c>
      <c r="JD177">
        <v>25.7273</v>
      </c>
      <c r="JE177">
        <v>25.6757</v>
      </c>
      <c r="JF177">
        <v>44.1839</v>
      </c>
      <c r="JG177">
        <v>22.69</v>
      </c>
      <c r="JH177">
        <v>100</v>
      </c>
      <c r="JI177">
        <v>23.46</v>
      </c>
      <c r="JJ177">
        <v>1091.81</v>
      </c>
      <c r="JK177">
        <v>23.4439</v>
      </c>
      <c r="JL177">
        <v>102.188</v>
      </c>
      <c r="JM177">
        <v>102.796</v>
      </c>
    </row>
    <row r="178" spans="1:273">
      <c r="A178">
        <v>162</v>
      </c>
      <c r="B178">
        <v>1510797943.6</v>
      </c>
      <c r="C178">
        <v>2305.5</v>
      </c>
      <c r="D178" t="s">
        <v>734</v>
      </c>
      <c r="E178" t="s">
        <v>735</v>
      </c>
      <c r="F178">
        <v>5</v>
      </c>
      <c r="G178" t="s">
        <v>405</v>
      </c>
      <c r="H178" t="s">
        <v>406</v>
      </c>
      <c r="I178">
        <v>1510797936.1</v>
      </c>
      <c r="J178">
        <f>(K178)/1000</f>
        <v>0</v>
      </c>
      <c r="K178">
        <f>IF(CZ178, AN178, AH178)</f>
        <v>0</v>
      </c>
      <c r="L178">
        <f>IF(CZ178, AI178, AG178)</f>
        <v>0</v>
      </c>
      <c r="M178">
        <f>DB178 - IF(AU178&gt;1, L178*CV178*100.0/(AW178*DP178), 0)</f>
        <v>0</v>
      </c>
      <c r="N178">
        <f>((T178-J178/2)*M178-L178)/(T178+J178/2)</f>
        <v>0</v>
      </c>
      <c r="O178">
        <f>N178*(DI178+DJ178)/1000.0</f>
        <v>0</v>
      </c>
      <c r="P178">
        <f>(DB178 - IF(AU178&gt;1, L178*CV178*100.0/(AW178*DP178), 0))*(DI178+DJ178)/1000.0</f>
        <v>0</v>
      </c>
      <c r="Q178">
        <f>2.0/((1/S178-1/R178)+SIGN(S178)*SQRT((1/S178-1/R178)*(1/S178-1/R178) + 4*CW178/((CW178+1)*(CW178+1))*(2*1/S178*1/R178-1/R178*1/R178)))</f>
        <v>0</v>
      </c>
      <c r="R178">
        <f>IF(LEFT(CX178,1)&lt;&gt;"0",IF(LEFT(CX178,1)="1",3.0,CY178),$D$5+$E$5*(DP178*DI178/($K$5*1000))+$F$5*(DP178*DI178/($K$5*1000))*MAX(MIN(CV178,$J$5),$I$5)*MAX(MIN(CV178,$J$5),$I$5)+$G$5*MAX(MIN(CV178,$J$5),$I$5)*(DP178*DI178/($K$5*1000))+$H$5*(DP178*DI178/($K$5*1000))*(DP178*DI178/($K$5*1000)))</f>
        <v>0</v>
      </c>
      <c r="S178">
        <f>J178*(1000-(1000*0.61365*exp(17.502*W178/(240.97+W178))/(DI178+DJ178)+DD178)/2)/(1000*0.61365*exp(17.502*W178/(240.97+W178))/(DI178+DJ178)-DD178)</f>
        <v>0</v>
      </c>
      <c r="T178">
        <f>1/((CW178+1)/(Q178/1.6)+1/(R178/1.37)) + CW178/((CW178+1)/(Q178/1.6) + CW178/(R178/1.37))</f>
        <v>0</v>
      </c>
      <c r="U178">
        <f>(CR178*CU178)</f>
        <v>0</v>
      </c>
      <c r="V178">
        <f>(DK178+(U178+2*0.95*5.67E-8*(((DK178+$B$7)+273)^4-(DK178+273)^4)-44100*J178)/(1.84*29.3*R178+8*0.95*5.67E-8*(DK178+273)^3))</f>
        <v>0</v>
      </c>
      <c r="W178">
        <f>($C$7*DL178+$D$7*DM178+$E$7*V178)</f>
        <v>0</v>
      </c>
      <c r="X178">
        <f>0.61365*exp(17.502*W178/(240.97+W178))</f>
        <v>0</v>
      </c>
      <c r="Y178">
        <f>(Z178/AA178*100)</f>
        <v>0</v>
      </c>
      <c r="Z178">
        <f>DD178*(DI178+DJ178)/1000</f>
        <v>0</v>
      </c>
      <c r="AA178">
        <f>0.61365*exp(17.502*DK178/(240.97+DK178))</f>
        <v>0</v>
      </c>
      <c r="AB178">
        <f>(X178-DD178*(DI178+DJ178)/1000)</f>
        <v>0</v>
      </c>
      <c r="AC178">
        <f>(-J178*44100)</f>
        <v>0</v>
      </c>
      <c r="AD178">
        <f>2*29.3*R178*0.92*(DK178-W178)</f>
        <v>0</v>
      </c>
      <c r="AE178">
        <f>2*0.95*5.67E-8*(((DK178+$B$7)+273)^4-(W178+273)^4)</f>
        <v>0</v>
      </c>
      <c r="AF178">
        <f>U178+AE178+AC178+AD178</f>
        <v>0</v>
      </c>
      <c r="AG178">
        <f>DH178*AU178*(DC178-DB178*(1000-AU178*DE178)/(1000-AU178*DD178))/(100*CV178)</f>
        <v>0</v>
      </c>
      <c r="AH178">
        <f>1000*DH178*AU178*(DD178-DE178)/(100*CV178*(1000-AU178*DD178))</f>
        <v>0</v>
      </c>
      <c r="AI178">
        <f>(AJ178 - AK178 - DI178*1E3/(8.314*(DK178+273.15)) * AM178/DH178 * AL178) * DH178/(100*CV178) * (1000 - DE178)/1000</f>
        <v>0</v>
      </c>
      <c r="AJ178">
        <v>1102.8968565316</v>
      </c>
      <c r="AK178">
        <v>1078.34090909091</v>
      </c>
      <c r="AL178">
        <v>3.3437342282091</v>
      </c>
      <c r="AM178">
        <v>64.0484108481649</v>
      </c>
      <c r="AN178">
        <f>(AP178 - AO178 + DI178*1E3/(8.314*(DK178+273.15)) * AR178/DH178 * AQ178) * DH178/(100*CV178) * 1000/(1000 - AP178)</f>
        <v>0</v>
      </c>
      <c r="AO178">
        <v>23.3457952538545</v>
      </c>
      <c r="AP178">
        <v>24.1065181818182</v>
      </c>
      <c r="AQ178">
        <v>-2.93831813132398e-05</v>
      </c>
      <c r="AR178">
        <v>108.117458872286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MAX(0,($B$13+$C$13*DP178)/(1+$D$13*DP178)*DI178/(DK178+273)*$E$13)</f>
        <v>0</v>
      </c>
      <c r="AX178" t="s">
        <v>407</v>
      </c>
      <c r="AY178" t="s">
        <v>407</v>
      </c>
      <c r="AZ178">
        <v>0</v>
      </c>
      <c r="BA178">
        <v>0</v>
      </c>
      <c r="BB178">
        <f>1-AZ178/BA178</f>
        <v>0</v>
      </c>
      <c r="BC178">
        <v>0</v>
      </c>
      <c r="BD178" t="s">
        <v>407</v>
      </c>
      <c r="BE178" t="s">
        <v>407</v>
      </c>
      <c r="BF178">
        <v>0</v>
      </c>
      <c r="BG178">
        <v>0</v>
      </c>
      <c r="BH178">
        <f>1-BF178/BG178</f>
        <v>0</v>
      </c>
      <c r="BI178">
        <v>0.5</v>
      </c>
      <c r="BJ178">
        <f>CS178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407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>$B$11*DQ178+$C$11*DR178+$F$11*EC178*(1-EF178)</f>
        <v>0</v>
      </c>
      <c r="CS178">
        <f>CR178*CT178</f>
        <v>0</v>
      </c>
      <c r="CT178">
        <f>($B$11*$D$9+$C$11*$D$9+$F$11*((EP178+EH178)/MAX(EP178+EH178+EQ178, 0.1)*$I$9+EQ178/MAX(EP178+EH178+EQ178, 0.1)*$J$9))/($B$11+$C$11+$F$11)</f>
        <v>0</v>
      </c>
      <c r="CU178">
        <f>($B$11*$K$9+$C$11*$K$9+$F$11*((EP178+EH178)/MAX(EP178+EH178+EQ178, 0.1)*$P$9+EQ178/MAX(EP178+EH178+EQ178, 0.1)*$Q$9))/($B$11+$C$11+$F$11)</f>
        <v>0</v>
      </c>
      <c r="CV178">
        <v>2.96</v>
      </c>
      <c r="CW178">
        <v>0.5</v>
      </c>
      <c r="CX178" t="s">
        <v>408</v>
      </c>
      <c r="CY178">
        <v>2</v>
      </c>
      <c r="CZ178" t="b">
        <v>1</v>
      </c>
      <c r="DA178">
        <v>1510797936.1</v>
      </c>
      <c r="DB178">
        <v>1029.47814814815</v>
      </c>
      <c r="DC178">
        <v>1061.37703703704</v>
      </c>
      <c r="DD178">
        <v>24.1195111111111</v>
      </c>
      <c r="DE178">
        <v>23.3488296296296</v>
      </c>
      <c r="DF178">
        <v>1018.87774074074</v>
      </c>
      <c r="DG178">
        <v>23.6216074074074</v>
      </c>
      <c r="DH178">
        <v>500.096111111111</v>
      </c>
      <c r="DI178">
        <v>90.2715407407408</v>
      </c>
      <c r="DJ178">
        <v>0.10004052962963</v>
      </c>
      <c r="DK178">
        <v>26.1833555555556</v>
      </c>
      <c r="DL178">
        <v>27.4936444444444</v>
      </c>
      <c r="DM178">
        <v>999.9</v>
      </c>
      <c r="DN178">
        <v>0</v>
      </c>
      <c r="DO178">
        <v>0</v>
      </c>
      <c r="DP178">
        <v>9984.62703703704</v>
      </c>
      <c r="DQ178">
        <v>0</v>
      </c>
      <c r="DR178">
        <v>9.95874407407407</v>
      </c>
      <c r="DS178">
        <v>-31.9003296296296</v>
      </c>
      <c r="DT178">
        <v>1054.92185185185</v>
      </c>
      <c r="DU178">
        <v>1086.75259259259</v>
      </c>
      <c r="DV178">
        <v>0.770699925925926</v>
      </c>
      <c r="DW178">
        <v>1061.37703703704</v>
      </c>
      <c r="DX178">
        <v>23.3488296296296</v>
      </c>
      <c r="DY178">
        <v>2.17730703703704</v>
      </c>
      <c r="DZ178">
        <v>2.10773407407407</v>
      </c>
      <c r="EA178">
        <v>18.7963111111111</v>
      </c>
      <c r="EB178">
        <v>18.2777481481481</v>
      </c>
      <c r="EC178">
        <v>1999.99962962963</v>
      </c>
      <c r="ED178">
        <v>0.980003111111111</v>
      </c>
      <c r="EE178">
        <v>0.0199966481481481</v>
      </c>
      <c r="EF178">
        <v>0</v>
      </c>
      <c r="EG178">
        <v>2.29127037037037</v>
      </c>
      <c r="EH178">
        <v>0</v>
      </c>
      <c r="EI178">
        <v>6853.34222222222</v>
      </c>
      <c r="EJ178">
        <v>17300.1592592593</v>
      </c>
      <c r="EK178">
        <v>38.9186296296296</v>
      </c>
      <c r="EL178">
        <v>39.1203333333333</v>
      </c>
      <c r="EM178">
        <v>38.6525555555556</v>
      </c>
      <c r="EN178">
        <v>37.6548518518519</v>
      </c>
      <c r="EO178">
        <v>38.222</v>
      </c>
      <c r="EP178">
        <v>1960.00925925926</v>
      </c>
      <c r="EQ178">
        <v>39.9903703703704</v>
      </c>
      <c r="ER178">
        <v>0</v>
      </c>
      <c r="ES178">
        <v>1680984240.3</v>
      </c>
      <c r="ET178">
        <v>0</v>
      </c>
      <c r="EU178">
        <v>2.28432</v>
      </c>
      <c r="EV178">
        <v>-0.498323073956677</v>
      </c>
      <c r="EW178">
        <v>-14.1861539008187</v>
      </c>
      <c r="EX178">
        <v>6853.2908</v>
      </c>
      <c r="EY178">
        <v>15</v>
      </c>
      <c r="EZ178">
        <v>0</v>
      </c>
      <c r="FA178" t="s">
        <v>409</v>
      </c>
      <c r="FB178">
        <v>1510803016.6</v>
      </c>
      <c r="FC178">
        <v>1510803015.6</v>
      </c>
      <c r="FD178">
        <v>0</v>
      </c>
      <c r="FE178">
        <v>-0.153</v>
      </c>
      <c r="FF178">
        <v>-0.016</v>
      </c>
      <c r="FG178">
        <v>6.925</v>
      </c>
      <c r="FH178">
        <v>0.526</v>
      </c>
      <c r="FI178">
        <v>420</v>
      </c>
      <c r="FJ178">
        <v>25</v>
      </c>
      <c r="FK178">
        <v>0.25</v>
      </c>
      <c r="FL178">
        <v>0.13</v>
      </c>
      <c r="FM178">
        <v>0.780419825</v>
      </c>
      <c r="FN178">
        <v>-0.145409459662288</v>
      </c>
      <c r="FO178">
        <v>0.0142461596156429</v>
      </c>
      <c r="FP178">
        <v>1</v>
      </c>
      <c r="FQ178">
        <v>1</v>
      </c>
      <c r="FR178">
        <v>1</v>
      </c>
      <c r="FS178" t="s">
        <v>410</v>
      </c>
      <c r="FT178">
        <v>2.97413</v>
      </c>
      <c r="FU178">
        <v>2.75387</v>
      </c>
      <c r="FV178">
        <v>0.172022</v>
      </c>
      <c r="FW178">
        <v>0.176426</v>
      </c>
      <c r="FX178">
        <v>0.103466</v>
      </c>
      <c r="FY178">
        <v>0.102384</v>
      </c>
      <c r="FZ178">
        <v>32235.7</v>
      </c>
      <c r="GA178">
        <v>34993</v>
      </c>
      <c r="GB178">
        <v>35274.4</v>
      </c>
      <c r="GC178">
        <v>38526.1</v>
      </c>
      <c r="GD178">
        <v>44766.7</v>
      </c>
      <c r="GE178">
        <v>49897.4</v>
      </c>
      <c r="GF178">
        <v>55053.6</v>
      </c>
      <c r="GG178">
        <v>61733.7</v>
      </c>
      <c r="GH178">
        <v>2.00035</v>
      </c>
      <c r="GI178">
        <v>1.85452</v>
      </c>
      <c r="GJ178">
        <v>0.150967</v>
      </c>
      <c r="GK178">
        <v>0</v>
      </c>
      <c r="GL178">
        <v>25.0151</v>
      </c>
      <c r="GM178">
        <v>999.9</v>
      </c>
      <c r="GN178">
        <v>59.547</v>
      </c>
      <c r="GO178">
        <v>29.477</v>
      </c>
      <c r="GP178">
        <v>27.2682</v>
      </c>
      <c r="GQ178">
        <v>55.2545</v>
      </c>
      <c r="GR178">
        <v>49.3269</v>
      </c>
      <c r="GS178">
        <v>1</v>
      </c>
      <c r="GT178">
        <v>-0.120335</v>
      </c>
      <c r="GU178">
        <v>0.479897</v>
      </c>
      <c r="GV178">
        <v>20.1169</v>
      </c>
      <c r="GW178">
        <v>5.20202</v>
      </c>
      <c r="GX178">
        <v>12.004</v>
      </c>
      <c r="GY178">
        <v>4.9755</v>
      </c>
      <c r="GZ178">
        <v>3.29298</v>
      </c>
      <c r="HA178">
        <v>9999</v>
      </c>
      <c r="HB178">
        <v>999.9</v>
      </c>
      <c r="HC178">
        <v>9999</v>
      </c>
      <c r="HD178">
        <v>9999</v>
      </c>
      <c r="HE178">
        <v>1.8631</v>
      </c>
      <c r="HF178">
        <v>1.86813</v>
      </c>
      <c r="HG178">
        <v>1.86786</v>
      </c>
      <c r="HH178">
        <v>1.86902</v>
      </c>
      <c r="HI178">
        <v>1.86981</v>
      </c>
      <c r="HJ178">
        <v>1.86591</v>
      </c>
      <c r="HK178">
        <v>1.86704</v>
      </c>
      <c r="HL178">
        <v>1.86834</v>
      </c>
      <c r="HM178">
        <v>5</v>
      </c>
      <c r="HN178">
        <v>0</v>
      </c>
      <c r="HO178">
        <v>0</v>
      </c>
      <c r="HP178">
        <v>0</v>
      </c>
      <c r="HQ178" t="s">
        <v>411</v>
      </c>
      <c r="HR178" t="s">
        <v>412</v>
      </c>
      <c r="HS178" t="s">
        <v>413</v>
      </c>
      <c r="HT178" t="s">
        <v>413</v>
      </c>
      <c r="HU178" t="s">
        <v>413</v>
      </c>
      <c r="HV178" t="s">
        <v>413</v>
      </c>
      <c r="HW178">
        <v>0</v>
      </c>
      <c r="HX178">
        <v>100</v>
      </c>
      <c r="HY178">
        <v>100</v>
      </c>
      <c r="HZ178">
        <v>10.74</v>
      </c>
      <c r="IA178">
        <v>0.4973</v>
      </c>
      <c r="IB178">
        <v>4.20922237337541</v>
      </c>
      <c r="IC178">
        <v>0.00614860080401583</v>
      </c>
      <c r="ID178">
        <v>7.47005204250058e-07</v>
      </c>
      <c r="IE178">
        <v>-6.13614996760479e-10</v>
      </c>
      <c r="IF178">
        <v>0.00504884260515054</v>
      </c>
      <c r="IG178">
        <v>-0.0226463544028373</v>
      </c>
      <c r="IH178">
        <v>0.00259345603324487</v>
      </c>
      <c r="II178">
        <v>-3.18119573220187e-05</v>
      </c>
      <c r="IJ178">
        <v>-2</v>
      </c>
      <c r="IK178">
        <v>1777</v>
      </c>
      <c r="IL178">
        <v>0</v>
      </c>
      <c r="IM178">
        <v>26</v>
      </c>
      <c r="IN178">
        <v>-84.5</v>
      </c>
      <c r="IO178">
        <v>-84.5</v>
      </c>
      <c r="IP178">
        <v>2.23145</v>
      </c>
      <c r="IQ178">
        <v>2.6001</v>
      </c>
      <c r="IR178">
        <v>1.54785</v>
      </c>
      <c r="IS178">
        <v>2.30835</v>
      </c>
      <c r="IT178">
        <v>1.34644</v>
      </c>
      <c r="IU178">
        <v>2.46582</v>
      </c>
      <c r="IV178">
        <v>33.4906</v>
      </c>
      <c r="IW178">
        <v>24.2188</v>
      </c>
      <c r="IX178">
        <v>18</v>
      </c>
      <c r="IY178">
        <v>502.187</v>
      </c>
      <c r="IZ178">
        <v>409.015</v>
      </c>
      <c r="JA178">
        <v>23.4517</v>
      </c>
      <c r="JB178">
        <v>25.7664</v>
      </c>
      <c r="JC178">
        <v>30.0002</v>
      </c>
      <c r="JD178">
        <v>25.728</v>
      </c>
      <c r="JE178">
        <v>25.6762</v>
      </c>
      <c r="JF178">
        <v>44.7135</v>
      </c>
      <c r="JG178">
        <v>22.69</v>
      </c>
      <c r="JH178">
        <v>100</v>
      </c>
      <c r="JI178">
        <v>23.473</v>
      </c>
      <c r="JJ178">
        <v>1105.58</v>
      </c>
      <c r="JK178">
        <v>23.4618</v>
      </c>
      <c r="JL178">
        <v>102.188</v>
      </c>
      <c r="JM178">
        <v>102.796</v>
      </c>
    </row>
    <row r="179" spans="1:273">
      <c r="A179">
        <v>163</v>
      </c>
      <c r="B179">
        <v>1510797948.6</v>
      </c>
      <c r="C179">
        <v>2310.5</v>
      </c>
      <c r="D179" t="s">
        <v>736</v>
      </c>
      <c r="E179" t="s">
        <v>737</v>
      </c>
      <c r="F179">
        <v>5</v>
      </c>
      <c r="G179" t="s">
        <v>405</v>
      </c>
      <c r="H179" t="s">
        <v>406</v>
      </c>
      <c r="I179">
        <v>1510797940.81429</v>
      </c>
      <c r="J179">
        <f>(K179)/1000</f>
        <v>0</v>
      </c>
      <c r="K179">
        <f>IF(CZ179, AN179, AH179)</f>
        <v>0</v>
      </c>
      <c r="L179">
        <f>IF(CZ179, AI179, AG179)</f>
        <v>0</v>
      </c>
      <c r="M179">
        <f>DB179 - IF(AU179&gt;1, L179*CV179*100.0/(AW179*DP179), 0)</f>
        <v>0</v>
      </c>
      <c r="N179">
        <f>((T179-J179/2)*M179-L179)/(T179+J179/2)</f>
        <v>0</v>
      </c>
      <c r="O179">
        <f>N179*(DI179+DJ179)/1000.0</f>
        <v>0</v>
      </c>
      <c r="P179">
        <f>(DB179 - IF(AU179&gt;1, L179*CV179*100.0/(AW179*DP179), 0))*(DI179+DJ179)/1000.0</f>
        <v>0</v>
      </c>
      <c r="Q179">
        <f>2.0/((1/S179-1/R179)+SIGN(S179)*SQRT((1/S179-1/R179)*(1/S179-1/R179) + 4*CW179/((CW179+1)*(CW179+1))*(2*1/S179*1/R179-1/R179*1/R179)))</f>
        <v>0</v>
      </c>
      <c r="R179">
        <f>IF(LEFT(CX179,1)&lt;&gt;"0",IF(LEFT(CX179,1)="1",3.0,CY179),$D$5+$E$5*(DP179*DI179/($K$5*1000))+$F$5*(DP179*DI179/($K$5*1000))*MAX(MIN(CV179,$J$5),$I$5)*MAX(MIN(CV179,$J$5),$I$5)+$G$5*MAX(MIN(CV179,$J$5),$I$5)*(DP179*DI179/($K$5*1000))+$H$5*(DP179*DI179/($K$5*1000))*(DP179*DI179/($K$5*1000)))</f>
        <v>0</v>
      </c>
      <c r="S179">
        <f>J179*(1000-(1000*0.61365*exp(17.502*W179/(240.97+W179))/(DI179+DJ179)+DD179)/2)/(1000*0.61365*exp(17.502*W179/(240.97+W179))/(DI179+DJ179)-DD179)</f>
        <v>0</v>
      </c>
      <c r="T179">
        <f>1/((CW179+1)/(Q179/1.6)+1/(R179/1.37)) + CW179/((CW179+1)/(Q179/1.6) + CW179/(R179/1.37))</f>
        <v>0</v>
      </c>
      <c r="U179">
        <f>(CR179*CU179)</f>
        <v>0</v>
      </c>
      <c r="V179">
        <f>(DK179+(U179+2*0.95*5.67E-8*(((DK179+$B$7)+273)^4-(DK179+273)^4)-44100*J179)/(1.84*29.3*R179+8*0.95*5.67E-8*(DK179+273)^3))</f>
        <v>0</v>
      </c>
      <c r="W179">
        <f>($C$7*DL179+$D$7*DM179+$E$7*V179)</f>
        <v>0</v>
      </c>
      <c r="X179">
        <f>0.61365*exp(17.502*W179/(240.97+W179))</f>
        <v>0</v>
      </c>
      <c r="Y179">
        <f>(Z179/AA179*100)</f>
        <v>0</v>
      </c>
      <c r="Z179">
        <f>DD179*(DI179+DJ179)/1000</f>
        <v>0</v>
      </c>
      <c r="AA179">
        <f>0.61365*exp(17.502*DK179/(240.97+DK179))</f>
        <v>0</v>
      </c>
      <c r="AB179">
        <f>(X179-DD179*(DI179+DJ179)/1000)</f>
        <v>0</v>
      </c>
      <c r="AC179">
        <f>(-J179*44100)</f>
        <v>0</v>
      </c>
      <c r="AD179">
        <f>2*29.3*R179*0.92*(DK179-W179)</f>
        <v>0</v>
      </c>
      <c r="AE179">
        <f>2*0.95*5.67E-8*(((DK179+$B$7)+273)^4-(W179+273)^4)</f>
        <v>0</v>
      </c>
      <c r="AF179">
        <f>U179+AE179+AC179+AD179</f>
        <v>0</v>
      </c>
      <c r="AG179">
        <f>DH179*AU179*(DC179-DB179*(1000-AU179*DE179)/(1000-AU179*DD179))/(100*CV179)</f>
        <v>0</v>
      </c>
      <c r="AH179">
        <f>1000*DH179*AU179*(DD179-DE179)/(100*CV179*(1000-AU179*DD179))</f>
        <v>0</v>
      </c>
      <c r="AI179">
        <f>(AJ179 - AK179 - DI179*1E3/(8.314*(DK179+273.15)) * AM179/DH179 * AL179) * DH179/(100*CV179) * (1000 - DE179)/1000</f>
        <v>0</v>
      </c>
      <c r="AJ179">
        <v>1120.82036229011</v>
      </c>
      <c r="AK179">
        <v>1095.7763030303</v>
      </c>
      <c r="AL179">
        <v>3.49911198016602</v>
      </c>
      <c r="AM179">
        <v>64.0484108481649</v>
      </c>
      <c r="AN179">
        <f>(AP179 - AO179 + DI179*1E3/(8.314*(DK179+273.15)) * AR179/DH179 * AQ179) * DH179/(100*CV179) * 1000/(1000 - AP179)</f>
        <v>0</v>
      </c>
      <c r="AO179">
        <v>23.3810337925338</v>
      </c>
      <c r="AP179">
        <v>24.1136</v>
      </c>
      <c r="AQ179">
        <v>3.32382472855098e-05</v>
      </c>
      <c r="AR179">
        <v>108.117458872286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MAX(0,($B$13+$C$13*DP179)/(1+$D$13*DP179)*DI179/(DK179+273)*$E$13)</f>
        <v>0</v>
      </c>
      <c r="AX179" t="s">
        <v>407</v>
      </c>
      <c r="AY179" t="s">
        <v>407</v>
      </c>
      <c r="AZ179">
        <v>0</v>
      </c>
      <c r="BA179">
        <v>0</v>
      </c>
      <c r="BB179">
        <f>1-AZ179/BA179</f>
        <v>0</v>
      </c>
      <c r="BC179">
        <v>0</v>
      </c>
      <c r="BD179" t="s">
        <v>407</v>
      </c>
      <c r="BE179" t="s">
        <v>407</v>
      </c>
      <c r="BF179">
        <v>0</v>
      </c>
      <c r="BG179">
        <v>0</v>
      </c>
      <c r="BH179">
        <f>1-BF179/BG179</f>
        <v>0</v>
      </c>
      <c r="BI179">
        <v>0.5</v>
      </c>
      <c r="BJ179">
        <f>CS179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407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>$B$11*DQ179+$C$11*DR179+$F$11*EC179*(1-EF179)</f>
        <v>0</v>
      </c>
      <c r="CS179">
        <f>CR179*CT179</f>
        <v>0</v>
      </c>
      <c r="CT179">
        <f>($B$11*$D$9+$C$11*$D$9+$F$11*((EP179+EH179)/MAX(EP179+EH179+EQ179, 0.1)*$I$9+EQ179/MAX(EP179+EH179+EQ179, 0.1)*$J$9))/($B$11+$C$11+$F$11)</f>
        <v>0</v>
      </c>
      <c r="CU179">
        <f>($B$11*$K$9+$C$11*$K$9+$F$11*((EP179+EH179)/MAX(EP179+EH179+EQ179, 0.1)*$P$9+EQ179/MAX(EP179+EH179+EQ179, 0.1)*$Q$9))/($B$11+$C$11+$F$11)</f>
        <v>0</v>
      </c>
      <c r="CV179">
        <v>2.96</v>
      </c>
      <c r="CW179">
        <v>0.5</v>
      </c>
      <c r="CX179" t="s">
        <v>408</v>
      </c>
      <c r="CY179">
        <v>2</v>
      </c>
      <c r="CZ179" t="b">
        <v>1</v>
      </c>
      <c r="DA179">
        <v>1510797940.81429</v>
      </c>
      <c r="DB179">
        <v>1044.99714285714</v>
      </c>
      <c r="DC179">
        <v>1077.20285714286</v>
      </c>
      <c r="DD179">
        <v>24.1124142857143</v>
      </c>
      <c r="DE179">
        <v>23.3579214285714</v>
      </c>
      <c r="DF179">
        <v>1034.30785714286</v>
      </c>
      <c r="DG179">
        <v>23.6148285714286</v>
      </c>
      <c r="DH179">
        <v>500.086642857143</v>
      </c>
      <c r="DI179">
        <v>90.2721214285714</v>
      </c>
      <c r="DJ179">
        <v>0.100003682142857</v>
      </c>
      <c r="DK179">
        <v>26.1785107142857</v>
      </c>
      <c r="DL179">
        <v>27.4869785714286</v>
      </c>
      <c r="DM179">
        <v>999.9</v>
      </c>
      <c r="DN179">
        <v>0</v>
      </c>
      <c r="DO179">
        <v>0</v>
      </c>
      <c r="DP179">
        <v>9999.72857142857</v>
      </c>
      <c r="DQ179">
        <v>0</v>
      </c>
      <c r="DR179">
        <v>9.952185</v>
      </c>
      <c r="DS179">
        <v>-32.2078571428571</v>
      </c>
      <c r="DT179">
        <v>1070.81678571429</v>
      </c>
      <c r="DU179">
        <v>1102.96678571429</v>
      </c>
      <c r="DV179">
        <v>0.754507821428571</v>
      </c>
      <c r="DW179">
        <v>1077.20285714286</v>
      </c>
      <c r="DX179">
        <v>23.3579214285714</v>
      </c>
      <c r="DY179">
        <v>2.17668035714286</v>
      </c>
      <c r="DZ179">
        <v>2.10856892857143</v>
      </c>
      <c r="EA179">
        <v>18.7917071428571</v>
      </c>
      <c r="EB179">
        <v>18.2840571428571</v>
      </c>
      <c r="EC179">
        <v>2000.00214285714</v>
      </c>
      <c r="ED179">
        <v>0.980003035714286</v>
      </c>
      <c r="EE179">
        <v>0.0199967285714286</v>
      </c>
      <c r="EF179">
        <v>0</v>
      </c>
      <c r="EG179">
        <v>2.31664285714286</v>
      </c>
      <c r="EH179">
        <v>0</v>
      </c>
      <c r="EI179">
        <v>6852.1625</v>
      </c>
      <c r="EJ179">
        <v>17300.1857142857</v>
      </c>
      <c r="EK179">
        <v>38.8993571428571</v>
      </c>
      <c r="EL179">
        <v>39.1025</v>
      </c>
      <c r="EM179">
        <v>38.6338571428571</v>
      </c>
      <c r="EN179">
        <v>37.6360714285714</v>
      </c>
      <c r="EO179">
        <v>38.20275</v>
      </c>
      <c r="EP179">
        <v>1960.01178571429</v>
      </c>
      <c r="EQ179">
        <v>39.9903571428571</v>
      </c>
      <c r="ER179">
        <v>0</v>
      </c>
      <c r="ES179">
        <v>1680984245.1</v>
      </c>
      <c r="ET179">
        <v>0</v>
      </c>
      <c r="EU179">
        <v>2.3259</v>
      </c>
      <c r="EV179">
        <v>0.226384613652668</v>
      </c>
      <c r="EW179">
        <v>-18.437692370407</v>
      </c>
      <c r="EX179">
        <v>6851.9656</v>
      </c>
      <c r="EY179">
        <v>15</v>
      </c>
      <c r="EZ179">
        <v>0</v>
      </c>
      <c r="FA179" t="s">
        <v>409</v>
      </c>
      <c r="FB179">
        <v>1510803016.6</v>
      </c>
      <c r="FC179">
        <v>1510803015.6</v>
      </c>
      <c r="FD179">
        <v>0</v>
      </c>
      <c r="FE179">
        <v>-0.153</v>
      </c>
      <c r="FF179">
        <v>-0.016</v>
      </c>
      <c r="FG179">
        <v>6.925</v>
      </c>
      <c r="FH179">
        <v>0.526</v>
      </c>
      <c r="FI179">
        <v>420</v>
      </c>
      <c r="FJ179">
        <v>25</v>
      </c>
      <c r="FK179">
        <v>0.25</v>
      </c>
      <c r="FL179">
        <v>0.13</v>
      </c>
      <c r="FM179">
        <v>0.764408325</v>
      </c>
      <c r="FN179">
        <v>-0.18103518574109</v>
      </c>
      <c r="FO179">
        <v>0.0183596946466812</v>
      </c>
      <c r="FP179">
        <v>1</v>
      </c>
      <c r="FQ179">
        <v>1</v>
      </c>
      <c r="FR179">
        <v>1</v>
      </c>
      <c r="FS179" t="s">
        <v>410</v>
      </c>
      <c r="FT179">
        <v>2.97433</v>
      </c>
      <c r="FU179">
        <v>2.75401</v>
      </c>
      <c r="FV179">
        <v>0.173776</v>
      </c>
      <c r="FW179">
        <v>0.178112</v>
      </c>
      <c r="FX179">
        <v>0.103487</v>
      </c>
      <c r="FY179">
        <v>0.102457</v>
      </c>
      <c r="FZ179">
        <v>32167.6</v>
      </c>
      <c r="GA179">
        <v>34921.3</v>
      </c>
      <c r="GB179">
        <v>35274.5</v>
      </c>
      <c r="GC179">
        <v>38525.9</v>
      </c>
      <c r="GD179">
        <v>44765.8</v>
      </c>
      <c r="GE179">
        <v>49893.3</v>
      </c>
      <c r="GF179">
        <v>55053.8</v>
      </c>
      <c r="GG179">
        <v>61733.8</v>
      </c>
      <c r="GH179">
        <v>2.0003</v>
      </c>
      <c r="GI179">
        <v>1.85448</v>
      </c>
      <c r="GJ179">
        <v>0.150371</v>
      </c>
      <c r="GK179">
        <v>0</v>
      </c>
      <c r="GL179">
        <v>25.0151</v>
      </c>
      <c r="GM179">
        <v>999.9</v>
      </c>
      <c r="GN179">
        <v>59.547</v>
      </c>
      <c r="GO179">
        <v>29.457</v>
      </c>
      <c r="GP179">
        <v>27.2386</v>
      </c>
      <c r="GQ179">
        <v>55.3245</v>
      </c>
      <c r="GR179">
        <v>48.9543</v>
      </c>
      <c r="GS179">
        <v>1</v>
      </c>
      <c r="GT179">
        <v>-0.120107</v>
      </c>
      <c r="GU179">
        <v>0.467993</v>
      </c>
      <c r="GV179">
        <v>20.1168</v>
      </c>
      <c r="GW179">
        <v>5.20067</v>
      </c>
      <c r="GX179">
        <v>12.004</v>
      </c>
      <c r="GY179">
        <v>4.97505</v>
      </c>
      <c r="GZ179">
        <v>3.29295</v>
      </c>
      <c r="HA179">
        <v>9999</v>
      </c>
      <c r="HB179">
        <v>999.9</v>
      </c>
      <c r="HC179">
        <v>9999</v>
      </c>
      <c r="HD179">
        <v>9999</v>
      </c>
      <c r="HE179">
        <v>1.8631</v>
      </c>
      <c r="HF179">
        <v>1.86813</v>
      </c>
      <c r="HG179">
        <v>1.86786</v>
      </c>
      <c r="HH179">
        <v>1.869</v>
      </c>
      <c r="HI179">
        <v>1.86982</v>
      </c>
      <c r="HJ179">
        <v>1.86592</v>
      </c>
      <c r="HK179">
        <v>1.86703</v>
      </c>
      <c r="HL179">
        <v>1.86835</v>
      </c>
      <c r="HM179">
        <v>5</v>
      </c>
      <c r="HN179">
        <v>0</v>
      </c>
      <c r="HO179">
        <v>0</v>
      </c>
      <c r="HP179">
        <v>0</v>
      </c>
      <c r="HQ179" t="s">
        <v>411</v>
      </c>
      <c r="HR179" t="s">
        <v>412</v>
      </c>
      <c r="HS179" t="s">
        <v>413</v>
      </c>
      <c r="HT179" t="s">
        <v>413</v>
      </c>
      <c r="HU179" t="s">
        <v>413</v>
      </c>
      <c r="HV179" t="s">
        <v>413</v>
      </c>
      <c r="HW179">
        <v>0</v>
      </c>
      <c r="HX179">
        <v>100</v>
      </c>
      <c r="HY179">
        <v>100</v>
      </c>
      <c r="HZ179">
        <v>10.84</v>
      </c>
      <c r="IA179">
        <v>0.4976</v>
      </c>
      <c r="IB179">
        <v>4.20922237337541</v>
      </c>
      <c r="IC179">
        <v>0.00614860080401583</v>
      </c>
      <c r="ID179">
        <v>7.47005204250058e-07</v>
      </c>
      <c r="IE179">
        <v>-6.13614996760479e-10</v>
      </c>
      <c r="IF179">
        <v>0.00504884260515054</v>
      </c>
      <c r="IG179">
        <v>-0.0226463544028373</v>
      </c>
      <c r="IH179">
        <v>0.00259345603324487</v>
      </c>
      <c r="II179">
        <v>-3.18119573220187e-05</v>
      </c>
      <c r="IJ179">
        <v>-2</v>
      </c>
      <c r="IK179">
        <v>1777</v>
      </c>
      <c r="IL179">
        <v>0</v>
      </c>
      <c r="IM179">
        <v>26</v>
      </c>
      <c r="IN179">
        <v>-84.5</v>
      </c>
      <c r="IO179">
        <v>-84.5</v>
      </c>
      <c r="IP179">
        <v>2.25708</v>
      </c>
      <c r="IQ179">
        <v>2.61108</v>
      </c>
      <c r="IR179">
        <v>1.54785</v>
      </c>
      <c r="IS179">
        <v>2.30713</v>
      </c>
      <c r="IT179">
        <v>1.34644</v>
      </c>
      <c r="IU179">
        <v>2.4353</v>
      </c>
      <c r="IV179">
        <v>33.4906</v>
      </c>
      <c r="IW179">
        <v>24.2188</v>
      </c>
      <c r="IX179">
        <v>18</v>
      </c>
      <c r="IY179">
        <v>502.169</v>
      </c>
      <c r="IZ179">
        <v>408.987</v>
      </c>
      <c r="JA179">
        <v>23.4709</v>
      </c>
      <c r="JB179">
        <v>25.7672</v>
      </c>
      <c r="JC179">
        <v>30.0001</v>
      </c>
      <c r="JD179">
        <v>25.7295</v>
      </c>
      <c r="JE179">
        <v>25.6762</v>
      </c>
      <c r="JF179">
        <v>45.2943</v>
      </c>
      <c r="JG179">
        <v>22.69</v>
      </c>
      <c r="JH179">
        <v>100</v>
      </c>
      <c r="JI179">
        <v>23.4823</v>
      </c>
      <c r="JJ179">
        <v>1125.82</v>
      </c>
      <c r="JK179">
        <v>23.4704</v>
      </c>
      <c r="JL179">
        <v>102.189</v>
      </c>
      <c r="JM179">
        <v>102.795</v>
      </c>
    </row>
    <row r="180" spans="1:273">
      <c r="A180">
        <v>164</v>
      </c>
      <c r="B180">
        <v>1510797953.6</v>
      </c>
      <c r="C180">
        <v>2315.5</v>
      </c>
      <c r="D180" t="s">
        <v>738</v>
      </c>
      <c r="E180" t="s">
        <v>739</v>
      </c>
      <c r="F180">
        <v>5</v>
      </c>
      <c r="G180" t="s">
        <v>405</v>
      </c>
      <c r="H180" t="s">
        <v>406</v>
      </c>
      <c r="I180">
        <v>1510797946.1</v>
      </c>
      <c r="J180">
        <f>(K180)/1000</f>
        <v>0</v>
      </c>
      <c r="K180">
        <f>IF(CZ180, AN180, AH180)</f>
        <v>0</v>
      </c>
      <c r="L180">
        <f>IF(CZ180, AI180, AG180)</f>
        <v>0</v>
      </c>
      <c r="M180">
        <f>DB180 - IF(AU180&gt;1, L180*CV180*100.0/(AW180*DP180), 0)</f>
        <v>0</v>
      </c>
      <c r="N180">
        <f>((T180-J180/2)*M180-L180)/(T180+J180/2)</f>
        <v>0</v>
      </c>
      <c r="O180">
        <f>N180*(DI180+DJ180)/1000.0</f>
        <v>0</v>
      </c>
      <c r="P180">
        <f>(DB180 - IF(AU180&gt;1, L180*CV180*100.0/(AW180*DP180), 0))*(DI180+DJ180)/1000.0</f>
        <v>0</v>
      </c>
      <c r="Q180">
        <f>2.0/((1/S180-1/R180)+SIGN(S180)*SQRT((1/S180-1/R180)*(1/S180-1/R180) + 4*CW180/((CW180+1)*(CW180+1))*(2*1/S180*1/R180-1/R180*1/R180)))</f>
        <v>0</v>
      </c>
      <c r="R180">
        <f>IF(LEFT(CX180,1)&lt;&gt;"0",IF(LEFT(CX180,1)="1",3.0,CY180),$D$5+$E$5*(DP180*DI180/($K$5*1000))+$F$5*(DP180*DI180/($K$5*1000))*MAX(MIN(CV180,$J$5),$I$5)*MAX(MIN(CV180,$J$5),$I$5)+$G$5*MAX(MIN(CV180,$J$5),$I$5)*(DP180*DI180/($K$5*1000))+$H$5*(DP180*DI180/($K$5*1000))*(DP180*DI180/($K$5*1000)))</f>
        <v>0</v>
      </c>
      <c r="S180">
        <f>J180*(1000-(1000*0.61365*exp(17.502*W180/(240.97+W180))/(DI180+DJ180)+DD180)/2)/(1000*0.61365*exp(17.502*W180/(240.97+W180))/(DI180+DJ180)-DD180)</f>
        <v>0</v>
      </c>
      <c r="T180">
        <f>1/((CW180+1)/(Q180/1.6)+1/(R180/1.37)) + CW180/((CW180+1)/(Q180/1.6) + CW180/(R180/1.37))</f>
        <v>0</v>
      </c>
      <c r="U180">
        <f>(CR180*CU180)</f>
        <v>0</v>
      </c>
      <c r="V180">
        <f>(DK180+(U180+2*0.95*5.67E-8*(((DK180+$B$7)+273)^4-(DK180+273)^4)-44100*J180)/(1.84*29.3*R180+8*0.95*5.67E-8*(DK180+273)^3))</f>
        <v>0</v>
      </c>
      <c r="W180">
        <f>($C$7*DL180+$D$7*DM180+$E$7*V180)</f>
        <v>0</v>
      </c>
      <c r="X180">
        <f>0.61365*exp(17.502*W180/(240.97+W180))</f>
        <v>0</v>
      </c>
      <c r="Y180">
        <f>(Z180/AA180*100)</f>
        <v>0</v>
      </c>
      <c r="Z180">
        <f>DD180*(DI180+DJ180)/1000</f>
        <v>0</v>
      </c>
      <c r="AA180">
        <f>0.61365*exp(17.502*DK180/(240.97+DK180))</f>
        <v>0</v>
      </c>
      <c r="AB180">
        <f>(X180-DD180*(DI180+DJ180)/1000)</f>
        <v>0</v>
      </c>
      <c r="AC180">
        <f>(-J180*44100)</f>
        <v>0</v>
      </c>
      <c r="AD180">
        <f>2*29.3*R180*0.92*(DK180-W180)</f>
        <v>0</v>
      </c>
      <c r="AE180">
        <f>2*0.95*5.67E-8*(((DK180+$B$7)+273)^4-(W180+273)^4)</f>
        <v>0</v>
      </c>
      <c r="AF180">
        <f>U180+AE180+AC180+AD180</f>
        <v>0</v>
      </c>
      <c r="AG180">
        <f>DH180*AU180*(DC180-DB180*(1000-AU180*DE180)/(1000-AU180*DD180))/(100*CV180)</f>
        <v>0</v>
      </c>
      <c r="AH180">
        <f>1000*DH180*AU180*(DD180-DE180)/(100*CV180*(1000-AU180*DD180))</f>
        <v>0</v>
      </c>
      <c r="AI180">
        <f>(AJ180 - AK180 - DI180*1E3/(8.314*(DK180+273.15)) * AM180/DH180 * AL180) * DH180/(100*CV180) * (1000 - DE180)/1000</f>
        <v>0</v>
      </c>
      <c r="AJ180">
        <v>1137.9228781821</v>
      </c>
      <c r="AK180">
        <v>1112.94175757576</v>
      </c>
      <c r="AL180">
        <v>3.44038348150376</v>
      </c>
      <c r="AM180">
        <v>64.0484108481649</v>
      </c>
      <c r="AN180">
        <f>(AP180 - AO180 + DI180*1E3/(8.314*(DK180+273.15)) * AR180/DH180 * AQ180) * DH180/(100*CV180) * 1000/(1000 - AP180)</f>
        <v>0</v>
      </c>
      <c r="AO180">
        <v>23.3851404293738</v>
      </c>
      <c r="AP180">
        <v>24.117883030303</v>
      </c>
      <c r="AQ180">
        <v>2.39580613154759e-05</v>
      </c>
      <c r="AR180">
        <v>108.117458872286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MAX(0,($B$13+$C$13*DP180)/(1+$D$13*DP180)*DI180/(DK180+273)*$E$13)</f>
        <v>0</v>
      </c>
      <c r="AX180" t="s">
        <v>407</v>
      </c>
      <c r="AY180" t="s">
        <v>407</v>
      </c>
      <c r="AZ180">
        <v>0</v>
      </c>
      <c r="BA180">
        <v>0</v>
      </c>
      <c r="BB180">
        <f>1-AZ180/BA180</f>
        <v>0</v>
      </c>
      <c r="BC180">
        <v>0</v>
      </c>
      <c r="BD180" t="s">
        <v>407</v>
      </c>
      <c r="BE180" t="s">
        <v>407</v>
      </c>
      <c r="BF180">
        <v>0</v>
      </c>
      <c r="BG180">
        <v>0</v>
      </c>
      <c r="BH180">
        <f>1-BF180/BG180</f>
        <v>0</v>
      </c>
      <c r="BI180">
        <v>0.5</v>
      </c>
      <c r="BJ180">
        <f>CS180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407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>$B$11*DQ180+$C$11*DR180+$F$11*EC180*(1-EF180)</f>
        <v>0</v>
      </c>
      <c r="CS180">
        <f>CR180*CT180</f>
        <v>0</v>
      </c>
      <c r="CT180">
        <f>($B$11*$D$9+$C$11*$D$9+$F$11*((EP180+EH180)/MAX(EP180+EH180+EQ180, 0.1)*$I$9+EQ180/MAX(EP180+EH180+EQ180, 0.1)*$J$9))/($B$11+$C$11+$F$11)</f>
        <v>0</v>
      </c>
      <c r="CU180">
        <f>($B$11*$K$9+$C$11*$K$9+$F$11*((EP180+EH180)/MAX(EP180+EH180+EQ180, 0.1)*$P$9+EQ180/MAX(EP180+EH180+EQ180, 0.1)*$Q$9))/($B$11+$C$11+$F$11)</f>
        <v>0</v>
      </c>
      <c r="CV180">
        <v>2.96</v>
      </c>
      <c r="CW180">
        <v>0.5</v>
      </c>
      <c r="CX180" t="s">
        <v>408</v>
      </c>
      <c r="CY180">
        <v>2</v>
      </c>
      <c r="CZ180" t="b">
        <v>1</v>
      </c>
      <c r="DA180">
        <v>1510797946.1</v>
      </c>
      <c r="DB180">
        <v>1062.57037037037</v>
      </c>
      <c r="DC180">
        <v>1094.96777777778</v>
      </c>
      <c r="DD180">
        <v>24.1116518518518</v>
      </c>
      <c r="DE180">
        <v>23.3715407407407</v>
      </c>
      <c r="DF180">
        <v>1051.78185185185</v>
      </c>
      <c r="DG180">
        <v>23.6140925925926</v>
      </c>
      <c r="DH180">
        <v>500.086037037037</v>
      </c>
      <c r="DI180">
        <v>90.2734666666667</v>
      </c>
      <c r="DJ180">
        <v>0.0999671740740741</v>
      </c>
      <c r="DK180">
        <v>26.1753111111111</v>
      </c>
      <c r="DL180">
        <v>27.4818703703704</v>
      </c>
      <c r="DM180">
        <v>999.9</v>
      </c>
      <c r="DN180">
        <v>0</v>
      </c>
      <c r="DO180">
        <v>0</v>
      </c>
      <c r="DP180">
        <v>10013.7622222222</v>
      </c>
      <c r="DQ180">
        <v>0</v>
      </c>
      <c r="DR180">
        <v>9.95905074074074</v>
      </c>
      <c r="DS180">
        <v>-32.3982074074074</v>
      </c>
      <c r="DT180">
        <v>1088.82407407407</v>
      </c>
      <c r="DU180">
        <v>1121.17148148148</v>
      </c>
      <c r="DV180">
        <v>0.740115481481481</v>
      </c>
      <c r="DW180">
        <v>1094.96777777778</v>
      </c>
      <c r="DX180">
        <v>23.3715407407407</v>
      </c>
      <c r="DY180">
        <v>2.17664259259259</v>
      </c>
      <c r="DZ180">
        <v>2.10983</v>
      </c>
      <c r="EA180">
        <v>18.791437037037</v>
      </c>
      <c r="EB180">
        <v>18.2935814814815</v>
      </c>
      <c r="EC180">
        <v>1999.97296296296</v>
      </c>
      <c r="ED180">
        <v>0.980002666666667</v>
      </c>
      <c r="EE180">
        <v>0.0199971222222222</v>
      </c>
      <c r="EF180">
        <v>0</v>
      </c>
      <c r="EG180">
        <v>2.3281</v>
      </c>
      <c r="EH180">
        <v>0</v>
      </c>
      <c r="EI180">
        <v>6850.60074074074</v>
      </c>
      <c r="EJ180">
        <v>17299.9444444444</v>
      </c>
      <c r="EK180">
        <v>38.8632962962963</v>
      </c>
      <c r="EL180">
        <v>39.0806666666667</v>
      </c>
      <c r="EM180">
        <v>38.618</v>
      </c>
      <c r="EN180">
        <v>37.6156666666667</v>
      </c>
      <c r="EO180">
        <v>38.1824074074074</v>
      </c>
      <c r="EP180">
        <v>1959.98259259259</v>
      </c>
      <c r="EQ180">
        <v>39.9903703703704</v>
      </c>
      <c r="ER180">
        <v>0</v>
      </c>
      <c r="ES180">
        <v>1680984250.5</v>
      </c>
      <c r="ET180">
        <v>0</v>
      </c>
      <c r="EU180">
        <v>2.3318</v>
      </c>
      <c r="EV180">
        <v>0.429941886823219</v>
      </c>
      <c r="EW180">
        <v>-20.1172649404676</v>
      </c>
      <c r="EX180">
        <v>6850.43653846154</v>
      </c>
      <c r="EY180">
        <v>15</v>
      </c>
      <c r="EZ180">
        <v>0</v>
      </c>
      <c r="FA180" t="s">
        <v>409</v>
      </c>
      <c r="FB180">
        <v>1510803016.6</v>
      </c>
      <c r="FC180">
        <v>1510803015.6</v>
      </c>
      <c r="FD180">
        <v>0</v>
      </c>
      <c r="FE180">
        <v>-0.153</v>
      </c>
      <c r="FF180">
        <v>-0.016</v>
      </c>
      <c r="FG180">
        <v>6.925</v>
      </c>
      <c r="FH180">
        <v>0.526</v>
      </c>
      <c r="FI180">
        <v>420</v>
      </c>
      <c r="FJ180">
        <v>25</v>
      </c>
      <c r="FK180">
        <v>0.25</v>
      </c>
      <c r="FL180">
        <v>0.13</v>
      </c>
      <c r="FM180">
        <v>0.750816925</v>
      </c>
      <c r="FN180">
        <v>-0.184942097560979</v>
      </c>
      <c r="FO180">
        <v>0.0188479322226438</v>
      </c>
      <c r="FP180">
        <v>1</v>
      </c>
      <c r="FQ180">
        <v>1</v>
      </c>
      <c r="FR180">
        <v>1</v>
      </c>
      <c r="FS180" t="s">
        <v>410</v>
      </c>
      <c r="FT180">
        <v>2.97428</v>
      </c>
      <c r="FU180">
        <v>2.7542</v>
      </c>
      <c r="FV180">
        <v>0.175497</v>
      </c>
      <c r="FW180">
        <v>0.17985</v>
      </c>
      <c r="FX180">
        <v>0.103502</v>
      </c>
      <c r="FY180">
        <v>0.102513</v>
      </c>
      <c r="FZ180">
        <v>32100.6</v>
      </c>
      <c r="GA180">
        <v>34847.8</v>
      </c>
      <c r="GB180">
        <v>35274.5</v>
      </c>
      <c r="GC180">
        <v>38526.2</v>
      </c>
      <c r="GD180">
        <v>44765.2</v>
      </c>
      <c r="GE180">
        <v>49890.2</v>
      </c>
      <c r="GF180">
        <v>55054</v>
      </c>
      <c r="GG180">
        <v>61733.7</v>
      </c>
      <c r="GH180">
        <v>2.0006</v>
      </c>
      <c r="GI180">
        <v>1.8549</v>
      </c>
      <c r="GJ180">
        <v>0.150297</v>
      </c>
      <c r="GK180">
        <v>0</v>
      </c>
      <c r="GL180">
        <v>25.0151</v>
      </c>
      <c r="GM180">
        <v>999.9</v>
      </c>
      <c r="GN180">
        <v>59.547</v>
      </c>
      <c r="GO180">
        <v>29.457</v>
      </c>
      <c r="GP180">
        <v>27.2408</v>
      </c>
      <c r="GQ180">
        <v>55.2745</v>
      </c>
      <c r="GR180">
        <v>49.0425</v>
      </c>
      <c r="GS180">
        <v>1</v>
      </c>
      <c r="GT180">
        <v>-0.120145</v>
      </c>
      <c r="GU180">
        <v>0.45982</v>
      </c>
      <c r="GV180">
        <v>20.1169</v>
      </c>
      <c r="GW180">
        <v>5.20157</v>
      </c>
      <c r="GX180">
        <v>12.004</v>
      </c>
      <c r="GY180">
        <v>4.9754</v>
      </c>
      <c r="GZ180">
        <v>3.293</v>
      </c>
      <c r="HA180">
        <v>9999</v>
      </c>
      <c r="HB180">
        <v>999.9</v>
      </c>
      <c r="HC180">
        <v>9999</v>
      </c>
      <c r="HD180">
        <v>9999</v>
      </c>
      <c r="HE180">
        <v>1.86311</v>
      </c>
      <c r="HF180">
        <v>1.86813</v>
      </c>
      <c r="HG180">
        <v>1.86789</v>
      </c>
      <c r="HH180">
        <v>1.86899</v>
      </c>
      <c r="HI180">
        <v>1.86981</v>
      </c>
      <c r="HJ180">
        <v>1.86592</v>
      </c>
      <c r="HK180">
        <v>1.86701</v>
      </c>
      <c r="HL180">
        <v>1.86832</v>
      </c>
      <c r="HM180">
        <v>5</v>
      </c>
      <c r="HN180">
        <v>0</v>
      </c>
      <c r="HO180">
        <v>0</v>
      </c>
      <c r="HP180">
        <v>0</v>
      </c>
      <c r="HQ180" t="s">
        <v>411</v>
      </c>
      <c r="HR180" t="s">
        <v>412</v>
      </c>
      <c r="HS180" t="s">
        <v>413</v>
      </c>
      <c r="HT180" t="s">
        <v>413</v>
      </c>
      <c r="HU180" t="s">
        <v>413</v>
      </c>
      <c r="HV180" t="s">
        <v>413</v>
      </c>
      <c r="HW180">
        <v>0</v>
      </c>
      <c r="HX180">
        <v>100</v>
      </c>
      <c r="HY180">
        <v>100</v>
      </c>
      <c r="HZ180">
        <v>10.93</v>
      </c>
      <c r="IA180">
        <v>0.4979</v>
      </c>
      <c r="IB180">
        <v>4.20922237337541</v>
      </c>
      <c r="IC180">
        <v>0.00614860080401583</v>
      </c>
      <c r="ID180">
        <v>7.47005204250058e-07</v>
      </c>
      <c r="IE180">
        <v>-6.13614996760479e-10</v>
      </c>
      <c r="IF180">
        <v>0.00504884260515054</v>
      </c>
      <c r="IG180">
        <v>-0.0226463544028373</v>
      </c>
      <c r="IH180">
        <v>0.00259345603324487</v>
      </c>
      <c r="II180">
        <v>-3.18119573220187e-05</v>
      </c>
      <c r="IJ180">
        <v>-2</v>
      </c>
      <c r="IK180">
        <v>1777</v>
      </c>
      <c r="IL180">
        <v>0</v>
      </c>
      <c r="IM180">
        <v>26</v>
      </c>
      <c r="IN180">
        <v>-84.4</v>
      </c>
      <c r="IO180">
        <v>-84.4</v>
      </c>
      <c r="IP180">
        <v>2.2876</v>
      </c>
      <c r="IQ180">
        <v>2.61475</v>
      </c>
      <c r="IR180">
        <v>1.54785</v>
      </c>
      <c r="IS180">
        <v>2.30835</v>
      </c>
      <c r="IT180">
        <v>1.34644</v>
      </c>
      <c r="IU180">
        <v>2.33154</v>
      </c>
      <c r="IV180">
        <v>33.4906</v>
      </c>
      <c r="IW180">
        <v>24.2188</v>
      </c>
      <c r="IX180">
        <v>18</v>
      </c>
      <c r="IY180">
        <v>502.367</v>
      </c>
      <c r="IZ180">
        <v>409.224</v>
      </c>
      <c r="JA180">
        <v>23.484</v>
      </c>
      <c r="JB180">
        <v>25.7686</v>
      </c>
      <c r="JC180">
        <v>30.0001</v>
      </c>
      <c r="JD180">
        <v>25.7295</v>
      </c>
      <c r="JE180">
        <v>25.6762</v>
      </c>
      <c r="JF180">
        <v>45.8187</v>
      </c>
      <c r="JG180">
        <v>22.4103</v>
      </c>
      <c r="JH180">
        <v>100</v>
      </c>
      <c r="JI180">
        <v>23.4968</v>
      </c>
      <c r="JJ180">
        <v>1139.29</v>
      </c>
      <c r="JK180">
        <v>23.4801</v>
      </c>
      <c r="JL180">
        <v>102.189</v>
      </c>
      <c r="JM180">
        <v>102.796</v>
      </c>
    </row>
    <row r="181" spans="1:273">
      <c r="A181">
        <v>165</v>
      </c>
      <c r="B181">
        <v>1510797958.6</v>
      </c>
      <c r="C181">
        <v>2320.5</v>
      </c>
      <c r="D181" t="s">
        <v>740</v>
      </c>
      <c r="E181" t="s">
        <v>741</v>
      </c>
      <c r="F181">
        <v>5</v>
      </c>
      <c r="G181" t="s">
        <v>405</v>
      </c>
      <c r="H181" t="s">
        <v>406</v>
      </c>
      <c r="I181">
        <v>1510797950.81429</v>
      </c>
      <c r="J181">
        <f>(K181)/1000</f>
        <v>0</v>
      </c>
      <c r="K181">
        <f>IF(CZ181, AN181, AH181)</f>
        <v>0</v>
      </c>
      <c r="L181">
        <f>IF(CZ181, AI181, AG181)</f>
        <v>0</v>
      </c>
      <c r="M181">
        <f>DB181 - IF(AU181&gt;1, L181*CV181*100.0/(AW181*DP181), 0)</f>
        <v>0</v>
      </c>
      <c r="N181">
        <f>((T181-J181/2)*M181-L181)/(T181+J181/2)</f>
        <v>0</v>
      </c>
      <c r="O181">
        <f>N181*(DI181+DJ181)/1000.0</f>
        <v>0</v>
      </c>
      <c r="P181">
        <f>(DB181 - IF(AU181&gt;1, L181*CV181*100.0/(AW181*DP181), 0))*(DI181+DJ181)/1000.0</f>
        <v>0</v>
      </c>
      <c r="Q181">
        <f>2.0/((1/S181-1/R181)+SIGN(S181)*SQRT((1/S181-1/R181)*(1/S181-1/R181) + 4*CW181/((CW181+1)*(CW181+1))*(2*1/S181*1/R181-1/R181*1/R181)))</f>
        <v>0</v>
      </c>
      <c r="R181">
        <f>IF(LEFT(CX181,1)&lt;&gt;"0",IF(LEFT(CX181,1)="1",3.0,CY181),$D$5+$E$5*(DP181*DI181/($K$5*1000))+$F$5*(DP181*DI181/($K$5*1000))*MAX(MIN(CV181,$J$5),$I$5)*MAX(MIN(CV181,$J$5),$I$5)+$G$5*MAX(MIN(CV181,$J$5),$I$5)*(DP181*DI181/($K$5*1000))+$H$5*(DP181*DI181/($K$5*1000))*(DP181*DI181/($K$5*1000)))</f>
        <v>0</v>
      </c>
      <c r="S181">
        <f>J181*(1000-(1000*0.61365*exp(17.502*W181/(240.97+W181))/(DI181+DJ181)+DD181)/2)/(1000*0.61365*exp(17.502*W181/(240.97+W181))/(DI181+DJ181)-DD181)</f>
        <v>0</v>
      </c>
      <c r="T181">
        <f>1/((CW181+1)/(Q181/1.6)+1/(R181/1.37)) + CW181/((CW181+1)/(Q181/1.6) + CW181/(R181/1.37))</f>
        <v>0</v>
      </c>
      <c r="U181">
        <f>(CR181*CU181)</f>
        <v>0</v>
      </c>
      <c r="V181">
        <f>(DK181+(U181+2*0.95*5.67E-8*(((DK181+$B$7)+273)^4-(DK181+273)^4)-44100*J181)/(1.84*29.3*R181+8*0.95*5.67E-8*(DK181+273)^3))</f>
        <v>0</v>
      </c>
      <c r="W181">
        <f>($C$7*DL181+$D$7*DM181+$E$7*V181)</f>
        <v>0</v>
      </c>
      <c r="X181">
        <f>0.61365*exp(17.502*W181/(240.97+W181))</f>
        <v>0</v>
      </c>
      <c r="Y181">
        <f>(Z181/AA181*100)</f>
        <v>0</v>
      </c>
      <c r="Z181">
        <f>DD181*(DI181+DJ181)/1000</f>
        <v>0</v>
      </c>
      <c r="AA181">
        <f>0.61365*exp(17.502*DK181/(240.97+DK181))</f>
        <v>0</v>
      </c>
      <c r="AB181">
        <f>(X181-DD181*(DI181+DJ181)/1000)</f>
        <v>0</v>
      </c>
      <c r="AC181">
        <f>(-J181*44100)</f>
        <v>0</v>
      </c>
      <c r="AD181">
        <f>2*29.3*R181*0.92*(DK181-W181)</f>
        <v>0</v>
      </c>
      <c r="AE181">
        <f>2*0.95*5.67E-8*(((DK181+$B$7)+273)^4-(W181+273)^4)</f>
        <v>0</v>
      </c>
      <c r="AF181">
        <f>U181+AE181+AC181+AD181</f>
        <v>0</v>
      </c>
      <c r="AG181">
        <f>DH181*AU181*(DC181-DB181*(1000-AU181*DE181)/(1000-AU181*DD181))/(100*CV181)</f>
        <v>0</v>
      </c>
      <c r="AH181">
        <f>1000*DH181*AU181*(DD181-DE181)/(100*CV181*(1000-AU181*DD181))</f>
        <v>0</v>
      </c>
      <c r="AI181">
        <f>(AJ181 - AK181 - DI181*1E3/(8.314*(DK181+273.15)) * AM181/DH181 * AL181) * DH181/(100*CV181) * (1000 - DE181)/1000</f>
        <v>0</v>
      </c>
      <c r="AJ181">
        <v>1155.71463406919</v>
      </c>
      <c r="AK181">
        <v>1130.45539393939</v>
      </c>
      <c r="AL181">
        <v>3.51302397969749</v>
      </c>
      <c r="AM181">
        <v>64.0484108481649</v>
      </c>
      <c r="AN181">
        <f>(AP181 - AO181 + DI181*1E3/(8.314*(DK181+273.15)) * AR181/DH181 * AQ181) * DH181/(100*CV181) * 1000/(1000 - AP181)</f>
        <v>0</v>
      </c>
      <c r="AO181">
        <v>23.4498013892862</v>
      </c>
      <c r="AP181">
        <v>24.1324206060606</v>
      </c>
      <c r="AQ181">
        <v>5.47186479937569e-05</v>
      </c>
      <c r="AR181">
        <v>108.117458872286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MAX(0,($B$13+$C$13*DP181)/(1+$D$13*DP181)*DI181/(DK181+273)*$E$13)</f>
        <v>0</v>
      </c>
      <c r="AX181" t="s">
        <v>407</v>
      </c>
      <c r="AY181" t="s">
        <v>407</v>
      </c>
      <c r="AZ181">
        <v>0</v>
      </c>
      <c r="BA181">
        <v>0</v>
      </c>
      <c r="BB181">
        <f>1-AZ181/BA181</f>
        <v>0</v>
      </c>
      <c r="BC181">
        <v>0</v>
      </c>
      <c r="BD181" t="s">
        <v>407</v>
      </c>
      <c r="BE181" t="s">
        <v>407</v>
      </c>
      <c r="BF181">
        <v>0</v>
      </c>
      <c r="BG181">
        <v>0</v>
      </c>
      <c r="BH181">
        <f>1-BF181/BG181</f>
        <v>0</v>
      </c>
      <c r="BI181">
        <v>0.5</v>
      </c>
      <c r="BJ181">
        <f>CS181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407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>$B$11*DQ181+$C$11*DR181+$F$11*EC181*(1-EF181)</f>
        <v>0</v>
      </c>
      <c r="CS181">
        <f>CR181*CT181</f>
        <v>0</v>
      </c>
      <c r="CT181">
        <f>($B$11*$D$9+$C$11*$D$9+$F$11*((EP181+EH181)/MAX(EP181+EH181+EQ181, 0.1)*$I$9+EQ181/MAX(EP181+EH181+EQ181, 0.1)*$J$9))/($B$11+$C$11+$F$11)</f>
        <v>0</v>
      </c>
      <c r="CU181">
        <f>($B$11*$K$9+$C$11*$K$9+$F$11*((EP181+EH181)/MAX(EP181+EH181+EQ181, 0.1)*$P$9+EQ181/MAX(EP181+EH181+EQ181, 0.1)*$Q$9))/($B$11+$C$11+$F$11)</f>
        <v>0</v>
      </c>
      <c r="CV181">
        <v>2.96</v>
      </c>
      <c r="CW181">
        <v>0.5</v>
      </c>
      <c r="CX181" t="s">
        <v>408</v>
      </c>
      <c r="CY181">
        <v>2</v>
      </c>
      <c r="CZ181" t="b">
        <v>1</v>
      </c>
      <c r="DA181">
        <v>1510797950.81429</v>
      </c>
      <c r="DB181">
        <v>1078.4425</v>
      </c>
      <c r="DC181">
        <v>1111.09464285714</v>
      </c>
      <c r="DD181">
        <v>24.1160357142857</v>
      </c>
      <c r="DE181">
        <v>23.4024964285714</v>
      </c>
      <c r="DF181">
        <v>1067.565</v>
      </c>
      <c r="DG181">
        <v>23.6182892857143</v>
      </c>
      <c r="DH181">
        <v>500.083678571429</v>
      </c>
      <c r="DI181">
        <v>90.2738821428571</v>
      </c>
      <c r="DJ181">
        <v>0.0999772642857143</v>
      </c>
      <c r="DK181">
        <v>26.1741071428571</v>
      </c>
      <c r="DL181">
        <v>27.4800607142857</v>
      </c>
      <c r="DM181">
        <v>999.9</v>
      </c>
      <c r="DN181">
        <v>0</v>
      </c>
      <c r="DO181">
        <v>0</v>
      </c>
      <c r="DP181">
        <v>10013.2507142857</v>
      </c>
      <c r="DQ181">
        <v>0</v>
      </c>
      <c r="DR181">
        <v>9.96612285714285</v>
      </c>
      <c r="DS181">
        <v>-32.6525464285714</v>
      </c>
      <c r="DT181">
        <v>1105.09321428571</v>
      </c>
      <c r="DU181">
        <v>1137.72071428571</v>
      </c>
      <c r="DV181">
        <v>0.713549071428571</v>
      </c>
      <c r="DW181">
        <v>1111.09464285714</v>
      </c>
      <c r="DX181">
        <v>23.4024964285714</v>
      </c>
      <c r="DY181">
        <v>2.17704821428571</v>
      </c>
      <c r="DZ181">
        <v>2.11263392857143</v>
      </c>
      <c r="EA181">
        <v>18.7944178571429</v>
      </c>
      <c r="EB181">
        <v>18.3147392857143</v>
      </c>
      <c r="EC181">
        <v>1999.97464285714</v>
      </c>
      <c r="ED181">
        <v>0.980002714285715</v>
      </c>
      <c r="EE181">
        <v>0.0199970714285714</v>
      </c>
      <c r="EF181">
        <v>0</v>
      </c>
      <c r="EG181">
        <v>2.31023214285714</v>
      </c>
      <c r="EH181">
        <v>0</v>
      </c>
      <c r="EI181">
        <v>6849.14857142857</v>
      </c>
      <c r="EJ181">
        <v>17299.9642857143</v>
      </c>
      <c r="EK181">
        <v>38.84125</v>
      </c>
      <c r="EL181">
        <v>39.06425</v>
      </c>
      <c r="EM181">
        <v>38.598</v>
      </c>
      <c r="EN181">
        <v>37.607</v>
      </c>
      <c r="EO181">
        <v>38.1626428571429</v>
      </c>
      <c r="EP181">
        <v>1959.98464285714</v>
      </c>
      <c r="EQ181">
        <v>39.99</v>
      </c>
      <c r="ER181">
        <v>0</v>
      </c>
      <c r="ES181">
        <v>1680984255.3</v>
      </c>
      <c r="ET181">
        <v>0</v>
      </c>
      <c r="EU181">
        <v>2.33284230769231</v>
      </c>
      <c r="EV181">
        <v>-0.148413669554454</v>
      </c>
      <c r="EW181">
        <v>-16.5029060022954</v>
      </c>
      <c r="EX181">
        <v>6848.88576923077</v>
      </c>
      <c r="EY181">
        <v>15</v>
      </c>
      <c r="EZ181">
        <v>0</v>
      </c>
      <c r="FA181" t="s">
        <v>409</v>
      </c>
      <c r="FB181">
        <v>1510803016.6</v>
      </c>
      <c r="FC181">
        <v>1510803015.6</v>
      </c>
      <c r="FD181">
        <v>0</v>
      </c>
      <c r="FE181">
        <v>-0.153</v>
      </c>
      <c r="FF181">
        <v>-0.016</v>
      </c>
      <c r="FG181">
        <v>6.925</v>
      </c>
      <c r="FH181">
        <v>0.526</v>
      </c>
      <c r="FI181">
        <v>420</v>
      </c>
      <c r="FJ181">
        <v>25</v>
      </c>
      <c r="FK181">
        <v>0.25</v>
      </c>
      <c r="FL181">
        <v>0.13</v>
      </c>
      <c r="FM181">
        <v>0.7258517</v>
      </c>
      <c r="FN181">
        <v>-0.29361822889306</v>
      </c>
      <c r="FO181">
        <v>0.0306041481005435</v>
      </c>
      <c r="FP181">
        <v>1</v>
      </c>
      <c r="FQ181">
        <v>1</v>
      </c>
      <c r="FR181">
        <v>1</v>
      </c>
      <c r="FS181" t="s">
        <v>410</v>
      </c>
      <c r="FT181">
        <v>2.97426</v>
      </c>
      <c r="FU181">
        <v>2.75366</v>
      </c>
      <c r="FV181">
        <v>0.177231</v>
      </c>
      <c r="FW181">
        <v>0.181525</v>
      </c>
      <c r="FX181">
        <v>0.103546</v>
      </c>
      <c r="FY181">
        <v>0.102718</v>
      </c>
      <c r="FZ181">
        <v>32033</v>
      </c>
      <c r="GA181">
        <v>34776.6</v>
      </c>
      <c r="GB181">
        <v>35274.3</v>
      </c>
      <c r="GC181">
        <v>38526.2</v>
      </c>
      <c r="GD181">
        <v>44762.6</v>
      </c>
      <c r="GE181">
        <v>49878.9</v>
      </c>
      <c r="GF181">
        <v>55053.5</v>
      </c>
      <c r="GG181">
        <v>61733.7</v>
      </c>
      <c r="GH181">
        <v>2.0003</v>
      </c>
      <c r="GI181">
        <v>1.85495</v>
      </c>
      <c r="GJ181">
        <v>0.150207</v>
      </c>
      <c r="GK181">
        <v>0</v>
      </c>
      <c r="GL181">
        <v>25.0151</v>
      </c>
      <c r="GM181">
        <v>999.9</v>
      </c>
      <c r="GN181">
        <v>59.547</v>
      </c>
      <c r="GO181">
        <v>29.457</v>
      </c>
      <c r="GP181">
        <v>27.2392</v>
      </c>
      <c r="GQ181">
        <v>55.3145</v>
      </c>
      <c r="GR181">
        <v>49.1066</v>
      </c>
      <c r="GS181">
        <v>1</v>
      </c>
      <c r="GT181">
        <v>-0.120419</v>
      </c>
      <c r="GU181">
        <v>0.439262</v>
      </c>
      <c r="GV181">
        <v>20.1169</v>
      </c>
      <c r="GW181">
        <v>5.20187</v>
      </c>
      <c r="GX181">
        <v>12.004</v>
      </c>
      <c r="GY181">
        <v>4.9754</v>
      </c>
      <c r="GZ181">
        <v>3.29298</v>
      </c>
      <c r="HA181">
        <v>9999</v>
      </c>
      <c r="HB181">
        <v>999.9</v>
      </c>
      <c r="HC181">
        <v>9999</v>
      </c>
      <c r="HD181">
        <v>9999</v>
      </c>
      <c r="HE181">
        <v>1.8631</v>
      </c>
      <c r="HF181">
        <v>1.86813</v>
      </c>
      <c r="HG181">
        <v>1.86786</v>
      </c>
      <c r="HH181">
        <v>1.86903</v>
      </c>
      <c r="HI181">
        <v>1.86981</v>
      </c>
      <c r="HJ181">
        <v>1.86592</v>
      </c>
      <c r="HK181">
        <v>1.86702</v>
      </c>
      <c r="HL181">
        <v>1.86833</v>
      </c>
      <c r="HM181">
        <v>5</v>
      </c>
      <c r="HN181">
        <v>0</v>
      </c>
      <c r="HO181">
        <v>0</v>
      </c>
      <c r="HP181">
        <v>0</v>
      </c>
      <c r="HQ181" t="s">
        <v>411</v>
      </c>
      <c r="HR181" t="s">
        <v>412</v>
      </c>
      <c r="HS181" t="s">
        <v>413</v>
      </c>
      <c r="HT181" t="s">
        <v>413</v>
      </c>
      <c r="HU181" t="s">
        <v>413</v>
      </c>
      <c r="HV181" t="s">
        <v>413</v>
      </c>
      <c r="HW181">
        <v>0</v>
      </c>
      <c r="HX181">
        <v>100</v>
      </c>
      <c r="HY181">
        <v>100</v>
      </c>
      <c r="HZ181">
        <v>11.03</v>
      </c>
      <c r="IA181">
        <v>0.4986</v>
      </c>
      <c r="IB181">
        <v>4.20922237337541</v>
      </c>
      <c r="IC181">
        <v>0.00614860080401583</v>
      </c>
      <c r="ID181">
        <v>7.47005204250058e-07</v>
      </c>
      <c r="IE181">
        <v>-6.13614996760479e-10</v>
      </c>
      <c r="IF181">
        <v>0.00504884260515054</v>
      </c>
      <c r="IG181">
        <v>-0.0226463544028373</v>
      </c>
      <c r="IH181">
        <v>0.00259345603324487</v>
      </c>
      <c r="II181">
        <v>-3.18119573220187e-05</v>
      </c>
      <c r="IJ181">
        <v>-2</v>
      </c>
      <c r="IK181">
        <v>1777</v>
      </c>
      <c r="IL181">
        <v>0</v>
      </c>
      <c r="IM181">
        <v>26</v>
      </c>
      <c r="IN181">
        <v>-84.3</v>
      </c>
      <c r="IO181">
        <v>-84.3</v>
      </c>
      <c r="IP181">
        <v>2.31201</v>
      </c>
      <c r="IQ181">
        <v>2.60986</v>
      </c>
      <c r="IR181">
        <v>1.54785</v>
      </c>
      <c r="IS181">
        <v>2.30835</v>
      </c>
      <c r="IT181">
        <v>1.34644</v>
      </c>
      <c r="IU181">
        <v>2.30957</v>
      </c>
      <c r="IV181">
        <v>33.4906</v>
      </c>
      <c r="IW181">
        <v>24.2188</v>
      </c>
      <c r="IX181">
        <v>18</v>
      </c>
      <c r="IY181">
        <v>502.169</v>
      </c>
      <c r="IZ181">
        <v>409.268</v>
      </c>
      <c r="JA181">
        <v>23.4986</v>
      </c>
      <c r="JB181">
        <v>25.7686</v>
      </c>
      <c r="JC181">
        <v>30</v>
      </c>
      <c r="JD181">
        <v>25.7295</v>
      </c>
      <c r="JE181">
        <v>25.6783</v>
      </c>
      <c r="JF181">
        <v>46.3844</v>
      </c>
      <c r="JG181">
        <v>22.4103</v>
      </c>
      <c r="JH181">
        <v>100</v>
      </c>
      <c r="JI181">
        <v>23.514</v>
      </c>
      <c r="JJ181">
        <v>1159.39</v>
      </c>
      <c r="JK181">
        <v>23.4707</v>
      </c>
      <c r="JL181">
        <v>102.188</v>
      </c>
      <c r="JM181">
        <v>102.796</v>
      </c>
    </row>
    <row r="182" spans="1:273">
      <c r="A182">
        <v>166</v>
      </c>
      <c r="B182">
        <v>1510797963.6</v>
      </c>
      <c r="C182">
        <v>2325.5</v>
      </c>
      <c r="D182" t="s">
        <v>742</v>
      </c>
      <c r="E182" t="s">
        <v>743</v>
      </c>
      <c r="F182">
        <v>5</v>
      </c>
      <c r="G182" t="s">
        <v>405</v>
      </c>
      <c r="H182" t="s">
        <v>406</v>
      </c>
      <c r="I182">
        <v>1510797956.1</v>
      </c>
      <c r="J182">
        <f>(K182)/1000</f>
        <v>0</v>
      </c>
      <c r="K182">
        <f>IF(CZ182, AN182, AH182)</f>
        <v>0</v>
      </c>
      <c r="L182">
        <f>IF(CZ182, AI182, AG182)</f>
        <v>0</v>
      </c>
      <c r="M182">
        <f>DB182 - IF(AU182&gt;1, L182*CV182*100.0/(AW182*DP182), 0)</f>
        <v>0</v>
      </c>
      <c r="N182">
        <f>((T182-J182/2)*M182-L182)/(T182+J182/2)</f>
        <v>0</v>
      </c>
      <c r="O182">
        <f>N182*(DI182+DJ182)/1000.0</f>
        <v>0</v>
      </c>
      <c r="P182">
        <f>(DB182 - IF(AU182&gt;1, L182*CV182*100.0/(AW182*DP182), 0))*(DI182+DJ182)/1000.0</f>
        <v>0</v>
      </c>
      <c r="Q182">
        <f>2.0/((1/S182-1/R182)+SIGN(S182)*SQRT((1/S182-1/R182)*(1/S182-1/R182) + 4*CW182/((CW182+1)*(CW182+1))*(2*1/S182*1/R182-1/R182*1/R182)))</f>
        <v>0</v>
      </c>
      <c r="R182">
        <f>IF(LEFT(CX182,1)&lt;&gt;"0",IF(LEFT(CX182,1)="1",3.0,CY182),$D$5+$E$5*(DP182*DI182/($K$5*1000))+$F$5*(DP182*DI182/($K$5*1000))*MAX(MIN(CV182,$J$5),$I$5)*MAX(MIN(CV182,$J$5),$I$5)+$G$5*MAX(MIN(CV182,$J$5),$I$5)*(DP182*DI182/($K$5*1000))+$H$5*(DP182*DI182/($K$5*1000))*(DP182*DI182/($K$5*1000)))</f>
        <v>0</v>
      </c>
      <c r="S182">
        <f>J182*(1000-(1000*0.61365*exp(17.502*W182/(240.97+W182))/(DI182+DJ182)+DD182)/2)/(1000*0.61365*exp(17.502*W182/(240.97+W182))/(DI182+DJ182)-DD182)</f>
        <v>0</v>
      </c>
      <c r="T182">
        <f>1/((CW182+1)/(Q182/1.6)+1/(R182/1.37)) + CW182/((CW182+1)/(Q182/1.6) + CW182/(R182/1.37))</f>
        <v>0</v>
      </c>
      <c r="U182">
        <f>(CR182*CU182)</f>
        <v>0</v>
      </c>
      <c r="V182">
        <f>(DK182+(U182+2*0.95*5.67E-8*(((DK182+$B$7)+273)^4-(DK182+273)^4)-44100*J182)/(1.84*29.3*R182+8*0.95*5.67E-8*(DK182+273)^3))</f>
        <v>0</v>
      </c>
      <c r="W182">
        <f>($C$7*DL182+$D$7*DM182+$E$7*V182)</f>
        <v>0</v>
      </c>
      <c r="X182">
        <f>0.61365*exp(17.502*W182/(240.97+W182))</f>
        <v>0</v>
      </c>
      <c r="Y182">
        <f>(Z182/AA182*100)</f>
        <v>0</v>
      </c>
      <c r="Z182">
        <f>DD182*(DI182+DJ182)/1000</f>
        <v>0</v>
      </c>
      <c r="AA182">
        <f>0.61365*exp(17.502*DK182/(240.97+DK182))</f>
        <v>0</v>
      </c>
      <c r="AB182">
        <f>(X182-DD182*(DI182+DJ182)/1000)</f>
        <v>0</v>
      </c>
      <c r="AC182">
        <f>(-J182*44100)</f>
        <v>0</v>
      </c>
      <c r="AD182">
        <f>2*29.3*R182*0.92*(DK182-W182)</f>
        <v>0</v>
      </c>
      <c r="AE182">
        <f>2*0.95*5.67E-8*(((DK182+$B$7)+273)^4-(W182+273)^4)</f>
        <v>0</v>
      </c>
      <c r="AF182">
        <f>U182+AE182+AC182+AD182</f>
        <v>0</v>
      </c>
      <c r="AG182">
        <f>DH182*AU182*(DC182-DB182*(1000-AU182*DE182)/(1000-AU182*DD182))/(100*CV182)</f>
        <v>0</v>
      </c>
      <c r="AH182">
        <f>1000*DH182*AU182*(DD182-DE182)/(100*CV182*(1000-AU182*DD182))</f>
        <v>0</v>
      </c>
      <c r="AI182">
        <f>(AJ182 - AK182 - DI182*1E3/(8.314*(DK182+273.15)) * AM182/DH182 * AL182) * DH182/(100*CV182) * (1000 - DE182)/1000</f>
        <v>0</v>
      </c>
      <c r="AJ182">
        <v>1172.60729245176</v>
      </c>
      <c r="AK182">
        <v>1147.59327272727</v>
      </c>
      <c r="AL182">
        <v>3.40361828888205</v>
      </c>
      <c r="AM182">
        <v>64.0484108481649</v>
      </c>
      <c r="AN182">
        <f>(AP182 - AO182 + DI182*1E3/(8.314*(DK182+273.15)) * AR182/DH182 * AQ182) * DH182/(100*CV182) * 1000/(1000 - AP182)</f>
        <v>0</v>
      </c>
      <c r="AO182">
        <v>23.4757417093684</v>
      </c>
      <c r="AP182">
        <v>24.151836969697</v>
      </c>
      <c r="AQ182">
        <v>0.0017691548812743</v>
      </c>
      <c r="AR182">
        <v>108.117458872286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MAX(0,($B$13+$C$13*DP182)/(1+$D$13*DP182)*DI182/(DK182+273)*$E$13)</f>
        <v>0</v>
      </c>
      <c r="AX182" t="s">
        <v>407</v>
      </c>
      <c r="AY182" t="s">
        <v>407</v>
      </c>
      <c r="AZ182">
        <v>0</v>
      </c>
      <c r="BA182">
        <v>0</v>
      </c>
      <c r="BB182">
        <f>1-AZ182/BA182</f>
        <v>0</v>
      </c>
      <c r="BC182">
        <v>0</v>
      </c>
      <c r="BD182" t="s">
        <v>407</v>
      </c>
      <c r="BE182" t="s">
        <v>407</v>
      </c>
      <c r="BF182">
        <v>0</v>
      </c>
      <c r="BG182">
        <v>0</v>
      </c>
      <c r="BH182">
        <f>1-BF182/BG182</f>
        <v>0</v>
      </c>
      <c r="BI182">
        <v>0.5</v>
      </c>
      <c r="BJ182">
        <f>CS182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407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>$B$11*DQ182+$C$11*DR182+$F$11*EC182*(1-EF182)</f>
        <v>0</v>
      </c>
      <c r="CS182">
        <f>CR182*CT182</f>
        <v>0</v>
      </c>
      <c r="CT182">
        <f>($B$11*$D$9+$C$11*$D$9+$F$11*((EP182+EH182)/MAX(EP182+EH182+EQ182, 0.1)*$I$9+EQ182/MAX(EP182+EH182+EQ182, 0.1)*$J$9))/($B$11+$C$11+$F$11)</f>
        <v>0</v>
      </c>
      <c r="CU182">
        <f>($B$11*$K$9+$C$11*$K$9+$F$11*((EP182+EH182)/MAX(EP182+EH182+EQ182, 0.1)*$P$9+EQ182/MAX(EP182+EH182+EQ182, 0.1)*$Q$9))/($B$11+$C$11+$F$11)</f>
        <v>0</v>
      </c>
      <c r="CV182">
        <v>2.96</v>
      </c>
      <c r="CW182">
        <v>0.5</v>
      </c>
      <c r="CX182" t="s">
        <v>408</v>
      </c>
      <c r="CY182">
        <v>2</v>
      </c>
      <c r="CZ182" t="b">
        <v>1</v>
      </c>
      <c r="DA182">
        <v>1510797956.1</v>
      </c>
      <c r="DB182">
        <v>1096.31407407407</v>
      </c>
      <c r="DC182">
        <v>1128.94296296296</v>
      </c>
      <c r="DD182">
        <v>24.1283259259259</v>
      </c>
      <c r="DE182">
        <v>23.4365296296296</v>
      </c>
      <c r="DF182">
        <v>1085.33666666667</v>
      </c>
      <c r="DG182">
        <v>23.6300296296296</v>
      </c>
      <c r="DH182">
        <v>500.090185185185</v>
      </c>
      <c r="DI182">
        <v>90.2736592592593</v>
      </c>
      <c r="DJ182">
        <v>0.0999445074074074</v>
      </c>
      <c r="DK182">
        <v>26.1729925925926</v>
      </c>
      <c r="DL182">
        <v>27.4770666666667</v>
      </c>
      <c r="DM182">
        <v>999.9</v>
      </c>
      <c r="DN182">
        <v>0</v>
      </c>
      <c r="DO182">
        <v>0</v>
      </c>
      <c r="DP182">
        <v>10008.7874074074</v>
      </c>
      <c r="DQ182">
        <v>0</v>
      </c>
      <c r="DR182">
        <v>9.97999111111111</v>
      </c>
      <c r="DS182">
        <v>-32.6283148148148</v>
      </c>
      <c r="DT182">
        <v>1123.42074074074</v>
      </c>
      <c r="DU182">
        <v>1156.03666666667</v>
      </c>
      <c r="DV182">
        <v>0.691808592592593</v>
      </c>
      <c r="DW182">
        <v>1128.94296296296</v>
      </c>
      <c r="DX182">
        <v>23.4365296296296</v>
      </c>
      <c r="DY182">
        <v>2.17815185185185</v>
      </c>
      <c r="DZ182">
        <v>2.11570074074074</v>
      </c>
      <c r="EA182">
        <v>18.8025296296296</v>
      </c>
      <c r="EB182">
        <v>18.337862962963</v>
      </c>
      <c r="EC182">
        <v>1999.97666666667</v>
      </c>
      <c r="ED182">
        <v>0.980002333333334</v>
      </c>
      <c r="EE182">
        <v>0.0199974777777778</v>
      </c>
      <c r="EF182">
        <v>0</v>
      </c>
      <c r="EG182">
        <v>2.27772222222222</v>
      </c>
      <c r="EH182">
        <v>0</v>
      </c>
      <c r="EI182">
        <v>6847.73222222222</v>
      </c>
      <c r="EJ182">
        <v>17299.9740740741</v>
      </c>
      <c r="EK182">
        <v>38.819</v>
      </c>
      <c r="EL182">
        <v>39.062</v>
      </c>
      <c r="EM182">
        <v>38.576</v>
      </c>
      <c r="EN182">
        <v>37.5853333333333</v>
      </c>
      <c r="EO182">
        <v>38.1410740740741</v>
      </c>
      <c r="EP182">
        <v>1959.98555555556</v>
      </c>
      <c r="EQ182">
        <v>39.9911111111111</v>
      </c>
      <c r="ER182">
        <v>0</v>
      </c>
      <c r="ES182">
        <v>1680984260.1</v>
      </c>
      <c r="ET182">
        <v>0</v>
      </c>
      <c r="EU182">
        <v>2.31673076923077</v>
      </c>
      <c r="EV182">
        <v>-1.14164101977519</v>
      </c>
      <c r="EW182">
        <v>-12.5117948794181</v>
      </c>
      <c r="EX182">
        <v>6847.73038461539</v>
      </c>
      <c r="EY182">
        <v>15</v>
      </c>
      <c r="EZ182">
        <v>0</v>
      </c>
      <c r="FA182" t="s">
        <v>409</v>
      </c>
      <c r="FB182">
        <v>1510803016.6</v>
      </c>
      <c r="FC182">
        <v>1510803015.6</v>
      </c>
      <c r="FD182">
        <v>0</v>
      </c>
      <c r="FE182">
        <v>-0.153</v>
      </c>
      <c r="FF182">
        <v>-0.016</v>
      </c>
      <c r="FG182">
        <v>6.925</v>
      </c>
      <c r="FH182">
        <v>0.526</v>
      </c>
      <c r="FI182">
        <v>420</v>
      </c>
      <c r="FJ182">
        <v>25</v>
      </c>
      <c r="FK182">
        <v>0.25</v>
      </c>
      <c r="FL182">
        <v>0.13</v>
      </c>
      <c r="FM182">
        <v>0.706495525</v>
      </c>
      <c r="FN182">
        <v>-0.296977407129457</v>
      </c>
      <c r="FO182">
        <v>0.031084725574619</v>
      </c>
      <c r="FP182">
        <v>1</v>
      </c>
      <c r="FQ182">
        <v>1</v>
      </c>
      <c r="FR182">
        <v>1</v>
      </c>
      <c r="FS182" t="s">
        <v>410</v>
      </c>
      <c r="FT182">
        <v>2.97408</v>
      </c>
      <c r="FU182">
        <v>2.75375</v>
      </c>
      <c r="FV182">
        <v>0.178916</v>
      </c>
      <c r="FW182">
        <v>0.183214</v>
      </c>
      <c r="FX182">
        <v>0.103601</v>
      </c>
      <c r="FY182">
        <v>0.102735</v>
      </c>
      <c r="FZ182">
        <v>31966.9</v>
      </c>
      <c r="GA182">
        <v>34704.9</v>
      </c>
      <c r="GB182">
        <v>35273.7</v>
      </c>
      <c r="GC182">
        <v>38526.1</v>
      </c>
      <c r="GD182">
        <v>44759.1</v>
      </c>
      <c r="GE182">
        <v>49877.8</v>
      </c>
      <c r="GF182">
        <v>55052.6</v>
      </c>
      <c r="GG182">
        <v>61733.6</v>
      </c>
      <c r="GH182">
        <v>2.00028</v>
      </c>
      <c r="GI182">
        <v>1.85492</v>
      </c>
      <c r="GJ182">
        <v>0.150129</v>
      </c>
      <c r="GK182">
        <v>0</v>
      </c>
      <c r="GL182">
        <v>25.013</v>
      </c>
      <c r="GM182">
        <v>999.9</v>
      </c>
      <c r="GN182">
        <v>59.523</v>
      </c>
      <c r="GO182">
        <v>29.447</v>
      </c>
      <c r="GP182">
        <v>27.2116</v>
      </c>
      <c r="GQ182">
        <v>55.3245</v>
      </c>
      <c r="GR182">
        <v>49.383</v>
      </c>
      <c r="GS182">
        <v>1</v>
      </c>
      <c r="GT182">
        <v>-0.120005</v>
      </c>
      <c r="GU182">
        <v>0.425714</v>
      </c>
      <c r="GV182">
        <v>20.1171</v>
      </c>
      <c r="GW182">
        <v>5.20082</v>
      </c>
      <c r="GX182">
        <v>12.004</v>
      </c>
      <c r="GY182">
        <v>4.9749</v>
      </c>
      <c r="GZ182">
        <v>3.29295</v>
      </c>
      <c r="HA182">
        <v>9999</v>
      </c>
      <c r="HB182">
        <v>999.9</v>
      </c>
      <c r="HC182">
        <v>9999</v>
      </c>
      <c r="HD182">
        <v>9999</v>
      </c>
      <c r="HE182">
        <v>1.8631</v>
      </c>
      <c r="HF182">
        <v>1.86813</v>
      </c>
      <c r="HG182">
        <v>1.8679</v>
      </c>
      <c r="HH182">
        <v>1.86899</v>
      </c>
      <c r="HI182">
        <v>1.86984</v>
      </c>
      <c r="HJ182">
        <v>1.86597</v>
      </c>
      <c r="HK182">
        <v>1.86703</v>
      </c>
      <c r="HL182">
        <v>1.86836</v>
      </c>
      <c r="HM182">
        <v>5</v>
      </c>
      <c r="HN182">
        <v>0</v>
      </c>
      <c r="HO182">
        <v>0</v>
      </c>
      <c r="HP182">
        <v>0</v>
      </c>
      <c r="HQ182" t="s">
        <v>411</v>
      </c>
      <c r="HR182" t="s">
        <v>412</v>
      </c>
      <c r="HS182" t="s">
        <v>413</v>
      </c>
      <c r="HT182" t="s">
        <v>413</v>
      </c>
      <c r="HU182" t="s">
        <v>413</v>
      </c>
      <c r="HV182" t="s">
        <v>413</v>
      </c>
      <c r="HW182">
        <v>0</v>
      </c>
      <c r="HX182">
        <v>100</v>
      </c>
      <c r="HY182">
        <v>100</v>
      </c>
      <c r="HZ182">
        <v>11.11</v>
      </c>
      <c r="IA182">
        <v>0.4993</v>
      </c>
      <c r="IB182">
        <v>4.20922237337541</v>
      </c>
      <c r="IC182">
        <v>0.00614860080401583</v>
      </c>
      <c r="ID182">
        <v>7.47005204250058e-07</v>
      </c>
      <c r="IE182">
        <v>-6.13614996760479e-10</v>
      </c>
      <c r="IF182">
        <v>0.00504884260515054</v>
      </c>
      <c r="IG182">
        <v>-0.0226463544028373</v>
      </c>
      <c r="IH182">
        <v>0.00259345603324487</v>
      </c>
      <c r="II182">
        <v>-3.18119573220187e-05</v>
      </c>
      <c r="IJ182">
        <v>-2</v>
      </c>
      <c r="IK182">
        <v>1777</v>
      </c>
      <c r="IL182">
        <v>0</v>
      </c>
      <c r="IM182">
        <v>26</v>
      </c>
      <c r="IN182">
        <v>-84.2</v>
      </c>
      <c r="IO182">
        <v>-84.2</v>
      </c>
      <c r="IP182">
        <v>2.34131</v>
      </c>
      <c r="IQ182">
        <v>2.59888</v>
      </c>
      <c r="IR182">
        <v>1.54785</v>
      </c>
      <c r="IS182">
        <v>2.30835</v>
      </c>
      <c r="IT182">
        <v>1.34644</v>
      </c>
      <c r="IU182">
        <v>2.4585</v>
      </c>
      <c r="IV182">
        <v>33.4906</v>
      </c>
      <c r="IW182">
        <v>24.2188</v>
      </c>
      <c r="IX182">
        <v>18</v>
      </c>
      <c r="IY182">
        <v>502.172</v>
      </c>
      <c r="IZ182">
        <v>409.254</v>
      </c>
      <c r="JA182">
        <v>23.5175</v>
      </c>
      <c r="JB182">
        <v>25.7694</v>
      </c>
      <c r="JC182">
        <v>30</v>
      </c>
      <c r="JD182">
        <v>25.7316</v>
      </c>
      <c r="JE182">
        <v>25.6783</v>
      </c>
      <c r="JF182">
        <v>46.899</v>
      </c>
      <c r="JG182">
        <v>22.4103</v>
      </c>
      <c r="JH182">
        <v>100</v>
      </c>
      <c r="JI182">
        <v>23.5303</v>
      </c>
      <c r="JJ182">
        <v>1172.86</v>
      </c>
      <c r="JK182">
        <v>23.4634</v>
      </c>
      <c r="JL182">
        <v>102.186</v>
      </c>
      <c r="JM182">
        <v>102.795</v>
      </c>
    </row>
    <row r="183" spans="1:273">
      <c r="A183">
        <v>167</v>
      </c>
      <c r="B183">
        <v>1510797968.6</v>
      </c>
      <c r="C183">
        <v>2330.5</v>
      </c>
      <c r="D183" t="s">
        <v>744</v>
      </c>
      <c r="E183" t="s">
        <v>745</v>
      </c>
      <c r="F183">
        <v>5</v>
      </c>
      <c r="G183" t="s">
        <v>405</v>
      </c>
      <c r="H183" t="s">
        <v>406</v>
      </c>
      <c r="I183">
        <v>1510797960.81429</v>
      </c>
      <c r="J183">
        <f>(K183)/1000</f>
        <v>0</v>
      </c>
      <c r="K183">
        <f>IF(CZ183, AN183, AH183)</f>
        <v>0</v>
      </c>
      <c r="L183">
        <f>IF(CZ183, AI183, AG183)</f>
        <v>0</v>
      </c>
      <c r="M183">
        <f>DB183 - IF(AU183&gt;1, L183*CV183*100.0/(AW183*DP183), 0)</f>
        <v>0</v>
      </c>
      <c r="N183">
        <f>((T183-J183/2)*M183-L183)/(T183+J183/2)</f>
        <v>0</v>
      </c>
      <c r="O183">
        <f>N183*(DI183+DJ183)/1000.0</f>
        <v>0</v>
      </c>
      <c r="P183">
        <f>(DB183 - IF(AU183&gt;1, L183*CV183*100.0/(AW183*DP183), 0))*(DI183+DJ183)/1000.0</f>
        <v>0</v>
      </c>
      <c r="Q183">
        <f>2.0/((1/S183-1/R183)+SIGN(S183)*SQRT((1/S183-1/R183)*(1/S183-1/R183) + 4*CW183/((CW183+1)*(CW183+1))*(2*1/S183*1/R183-1/R183*1/R183)))</f>
        <v>0</v>
      </c>
      <c r="R183">
        <f>IF(LEFT(CX183,1)&lt;&gt;"0",IF(LEFT(CX183,1)="1",3.0,CY183),$D$5+$E$5*(DP183*DI183/($K$5*1000))+$F$5*(DP183*DI183/($K$5*1000))*MAX(MIN(CV183,$J$5),$I$5)*MAX(MIN(CV183,$J$5),$I$5)+$G$5*MAX(MIN(CV183,$J$5),$I$5)*(DP183*DI183/($K$5*1000))+$H$5*(DP183*DI183/($K$5*1000))*(DP183*DI183/($K$5*1000)))</f>
        <v>0</v>
      </c>
      <c r="S183">
        <f>J183*(1000-(1000*0.61365*exp(17.502*W183/(240.97+W183))/(DI183+DJ183)+DD183)/2)/(1000*0.61365*exp(17.502*W183/(240.97+W183))/(DI183+DJ183)-DD183)</f>
        <v>0</v>
      </c>
      <c r="T183">
        <f>1/((CW183+1)/(Q183/1.6)+1/(R183/1.37)) + CW183/((CW183+1)/(Q183/1.6) + CW183/(R183/1.37))</f>
        <v>0</v>
      </c>
      <c r="U183">
        <f>(CR183*CU183)</f>
        <v>0</v>
      </c>
      <c r="V183">
        <f>(DK183+(U183+2*0.95*5.67E-8*(((DK183+$B$7)+273)^4-(DK183+273)^4)-44100*J183)/(1.84*29.3*R183+8*0.95*5.67E-8*(DK183+273)^3))</f>
        <v>0</v>
      </c>
      <c r="W183">
        <f>($C$7*DL183+$D$7*DM183+$E$7*V183)</f>
        <v>0</v>
      </c>
      <c r="X183">
        <f>0.61365*exp(17.502*W183/(240.97+W183))</f>
        <v>0</v>
      </c>
      <c r="Y183">
        <f>(Z183/AA183*100)</f>
        <v>0</v>
      </c>
      <c r="Z183">
        <f>DD183*(DI183+DJ183)/1000</f>
        <v>0</v>
      </c>
      <c r="AA183">
        <f>0.61365*exp(17.502*DK183/(240.97+DK183))</f>
        <v>0</v>
      </c>
      <c r="AB183">
        <f>(X183-DD183*(DI183+DJ183)/1000)</f>
        <v>0</v>
      </c>
      <c r="AC183">
        <f>(-J183*44100)</f>
        <v>0</v>
      </c>
      <c r="AD183">
        <f>2*29.3*R183*0.92*(DK183-W183)</f>
        <v>0</v>
      </c>
      <c r="AE183">
        <f>2*0.95*5.67E-8*(((DK183+$B$7)+273)^4-(W183+273)^4)</f>
        <v>0</v>
      </c>
      <c r="AF183">
        <f>U183+AE183+AC183+AD183</f>
        <v>0</v>
      </c>
      <c r="AG183">
        <f>DH183*AU183*(DC183-DB183*(1000-AU183*DE183)/(1000-AU183*DD183))/(100*CV183)</f>
        <v>0</v>
      </c>
      <c r="AH183">
        <f>1000*DH183*AU183*(DD183-DE183)/(100*CV183*(1000-AU183*DD183))</f>
        <v>0</v>
      </c>
      <c r="AI183">
        <f>(AJ183 - AK183 - DI183*1E3/(8.314*(DK183+273.15)) * AM183/DH183 * AL183) * DH183/(100*CV183) * (1000 - DE183)/1000</f>
        <v>0</v>
      </c>
      <c r="AJ183">
        <v>1190.34010994047</v>
      </c>
      <c r="AK183">
        <v>1164.96375757576</v>
      </c>
      <c r="AL183">
        <v>3.48066405950223</v>
      </c>
      <c r="AM183">
        <v>64.0484108481649</v>
      </c>
      <c r="AN183">
        <f>(AP183 - AO183 + DI183*1E3/(8.314*(DK183+273.15)) * AR183/DH183 * AQ183) * DH183/(100*CV183) * 1000/(1000 - AP183)</f>
        <v>0</v>
      </c>
      <c r="AO183">
        <v>23.4771135666479</v>
      </c>
      <c r="AP183">
        <v>24.1644351515152</v>
      </c>
      <c r="AQ183">
        <v>0.00061597401895373</v>
      </c>
      <c r="AR183">
        <v>108.117458872286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MAX(0,($B$13+$C$13*DP183)/(1+$D$13*DP183)*DI183/(DK183+273)*$E$13)</f>
        <v>0</v>
      </c>
      <c r="AX183" t="s">
        <v>407</v>
      </c>
      <c r="AY183" t="s">
        <v>407</v>
      </c>
      <c r="AZ183">
        <v>0</v>
      </c>
      <c r="BA183">
        <v>0</v>
      </c>
      <c r="BB183">
        <f>1-AZ183/BA183</f>
        <v>0</v>
      </c>
      <c r="BC183">
        <v>0</v>
      </c>
      <c r="BD183" t="s">
        <v>407</v>
      </c>
      <c r="BE183" t="s">
        <v>407</v>
      </c>
      <c r="BF183">
        <v>0</v>
      </c>
      <c r="BG183">
        <v>0</v>
      </c>
      <c r="BH183">
        <f>1-BF183/BG183</f>
        <v>0</v>
      </c>
      <c r="BI183">
        <v>0.5</v>
      </c>
      <c r="BJ183">
        <f>CS183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407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>$B$11*DQ183+$C$11*DR183+$F$11*EC183*(1-EF183)</f>
        <v>0</v>
      </c>
      <c r="CS183">
        <f>CR183*CT183</f>
        <v>0</v>
      </c>
      <c r="CT183">
        <f>($B$11*$D$9+$C$11*$D$9+$F$11*((EP183+EH183)/MAX(EP183+EH183+EQ183, 0.1)*$I$9+EQ183/MAX(EP183+EH183+EQ183, 0.1)*$J$9))/($B$11+$C$11+$F$11)</f>
        <v>0</v>
      </c>
      <c r="CU183">
        <f>($B$11*$K$9+$C$11*$K$9+$F$11*((EP183+EH183)/MAX(EP183+EH183+EQ183, 0.1)*$P$9+EQ183/MAX(EP183+EH183+EQ183, 0.1)*$Q$9))/($B$11+$C$11+$F$11)</f>
        <v>0</v>
      </c>
      <c r="CV183">
        <v>2.96</v>
      </c>
      <c r="CW183">
        <v>0.5</v>
      </c>
      <c r="CX183" t="s">
        <v>408</v>
      </c>
      <c r="CY183">
        <v>2</v>
      </c>
      <c r="CZ183" t="b">
        <v>1</v>
      </c>
      <c r="DA183">
        <v>1510797960.81429</v>
      </c>
      <c r="DB183">
        <v>1112.23</v>
      </c>
      <c r="DC183">
        <v>1144.96214285714</v>
      </c>
      <c r="DD183">
        <v>24.1417642857143</v>
      </c>
      <c r="DE183">
        <v>23.4638607142857</v>
      </c>
      <c r="DF183">
        <v>1101.16428571429</v>
      </c>
      <c r="DG183">
        <v>23.6428714285714</v>
      </c>
      <c r="DH183">
        <v>500.101928571429</v>
      </c>
      <c r="DI183">
        <v>90.273775</v>
      </c>
      <c r="DJ183">
        <v>0.100055853571429</v>
      </c>
      <c r="DK183">
        <v>26.170575</v>
      </c>
      <c r="DL183">
        <v>27.4745892857143</v>
      </c>
      <c r="DM183">
        <v>999.9</v>
      </c>
      <c r="DN183">
        <v>0</v>
      </c>
      <c r="DO183">
        <v>0</v>
      </c>
      <c r="DP183">
        <v>9991.37928571428</v>
      </c>
      <c r="DQ183">
        <v>0</v>
      </c>
      <c r="DR183">
        <v>9.98109464285714</v>
      </c>
      <c r="DS183">
        <v>-32.7322678571429</v>
      </c>
      <c r="DT183">
        <v>1139.74571428571</v>
      </c>
      <c r="DU183">
        <v>1172.47321428571</v>
      </c>
      <c r="DV183">
        <v>0.677920928571428</v>
      </c>
      <c r="DW183">
        <v>1144.96214285714</v>
      </c>
      <c r="DX183">
        <v>23.4638607142857</v>
      </c>
      <c r="DY183">
        <v>2.17936857142857</v>
      </c>
      <c r="DZ183">
        <v>2.11817035714286</v>
      </c>
      <c r="EA183">
        <v>18.8114535714286</v>
      </c>
      <c r="EB183">
        <v>18.3564785714286</v>
      </c>
      <c r="EC183">
        <v>1999.97178571429</v>
      </c>
      <c r="ED183">
        <v>0.980002178571429</v>
      </c>
      <c r="EE183">
        <v>0.0199976428571429</v>
      </c>
      <c r="EF183">
        <v>0</v>
      </c>
      <c r="EG183">
        <v>2.24129285714286</v>
      </c>
      <c r="EH183">
        <v>0</v>
      </c>
      <c r="EI183">
        <v>6846.24892857143</v>
      </c>
      <c r="EJ183">
        <v>17299.925</v>
      </c>
      <c r="EK183">
        <v>38.8075714285714</v>
      </c>
      <c r="EL183">
        <v>39.0465</v>
      </c>
      <c r="EM183">
        <v>38.5531428571429</v>
      </c>
      <c r="EN183">
        <v>37.5755</v>
      </c>
      <c r="EO183">
        <v>38.1205</v>
      </c>
      <c r="EP183">
        <v>1959.98035714286</v>
      </c>
      <c r="EQ183">
        <v>39.9914285714286</v>
      </c>
      <c r="ER183">
        <v>0</v>
      </c>
      <c r="ES183">
        <v>1680984265.5</v>
      </c>
      <c r="ET183">
        <v>0</v>
      </c>
      <c r="EU183">
        <v>2.270304</v>
      </c>
      <c r="EV183">
        <v>-0.0792846050229358</v>
      </c>
      <c r="EW183">
        <v>-18.8176923168978</v>
      </c>
      <c r="EX183">
        <v>6846.0668</v>
      </c>
      <c r="EY183">
        <v>15</v>
      </c>
      <c r="EZ183">
        <v>0</v>
      </c>
      <c r="FA183" t="s">
        <v>409</v>
      </c>
      <c r="FB183">
        <v>1510803016.6</v>
      </c>
      <c r="FC183">
        <v>1510803015.6</v>
      </c>
      <c r="FD183">
        <v>0</v>
      </c>
      <c r="FE183">
        <v>-0.153</v>
      </c>
      <c r="FF183">
        <v>-0.016</v>
      </c>
      <c r="FG183">
        <v>6.925</v>
      </c>
      <c r="FH183">
        <v>0.526</v>
      </c>
      <c r="FI183">
        <v>420</v>
      </c>
      <c r="FJ183">
        <v>25</v>
      </c>
      <c r="FK183">
        <v>0.25</v>
      </c>
      <c r="FL183">
        <v>0.13</v>
      </c>
      <c r="FM183">
        <v>0.690065175</v>
      </c>
      <c r="FN183">
        <v>-0.180822360225142</v>
      </c>
      <c r="FO183">
        <v>0.0251077999702159</v>
      </c>
      <c r="FP183">
        <v>1</v>
      </c>
      <c r="FQ183">
        <v>1</v>
      </c>
      <c r="FR183">
        <v>1</v>
      </c>
      <c r="FS183" t="s">
        <v>410</v>
      </c>
      <c r="FT183">
        <v>2.9741</v>
      </c>
      <c r="FU183">
        <v>2.75389</v>
      </c>
      <c r="FV183">
        <v>0.18061</v>
      </c>
      <c r="FW183">
        <v>0.184836</v>
      </c>
      <c r="FX183">
        <v>0.103639</v>
      </c>
      <c r="FY183">
        <v>0.102732</v>
      </c>
      <c r="FZ183">
        <v>31901.2</v>
      </c>
      <c r="GA183">
        <v>34635.7</v>
      </c>
      <c r="GB183">
        <v>35273.9</v>
      </c>
      <c r="GC183">
        <v>38525.8</v>
      </c>
      <c r="GD183">
        <v>44757.6</v>
      </c>
      <c r="GE183">
        <v>49877.9</v>
      </c>
      <c r="GF183">
        <v>55052.9</v>
      </c>
      <c r="GG183">
        <v>61733.4</v>
      </c>
      <c r="GH183">
        <v>2.00038</v>
      </c>
      <c r="GI183">
        <v>1.85497</v>
      </c>
      <c r="GJ183">
        <v>0.150371</v>
      </c>
      <c r="GK183">
        <v>0</v>
      </c>
      <c r="GL183">
        <v>25.0113</v>
      </c>
      <c r="GM183">
        <v>999.9</v>
      </c>
      <c r="GN183">
        <v>59.547</v>
      </c>
      <c r="GO183">
        <v>29.457</v>
      </c>
      <c r="GP183">
        <v>27.2374</v>
      </c>
      <c r="GQ183">
        <v>55.0045</v>
      </c>
      <c r="GR183">
        <v>49.5393</v>
      </c>
      <c r="GS183">
        <v>1</v>
      </c>
      <c r="GT183">
        <v>-0.120091</v>
      </c>
      <c r="GU183">
        <v>0.406196</v>
      </c>
      <c r="GV183">
        <v>20.1173</v>
      </c>
      <c r="GW183">
        <v>5.20112</v>
      </c>
      <c r="GX183">
        <v>12.004</v>
      </c>
      <c r="GY183">
        <v>4.9755</v>
      </c>
      <c r="GZ183">
        <v>3.29298</v>
      </c>
      <c r="HA183">
        <v>9999</v>
      </c>
      <c r="HB183">
        <v>999.9</v>
      </c>
      <c r="HC183">
        <v>9999</v>
      </c>
      <c r="HD183">
        <v>9999</v>
      </c>
      <c r="HE183">
        <v>1.8631</v>
      </c>
      <c r="HF183">
        <v>1.86813</v>
      </c>
      <c r="HG183">
        <v>1.8679</v>
      </c>
      <c r="HH183">
        <v>1.86898</v>
      </c>
      <c r="HI183">
        <v>1.86981</v>
      </c>
      <c r="HJ183">
        <v>1.86594</v>
      </c>
      <c r="HK183">
        <v>1.86703</v>
      </c>
      <c r="HL183">
        <v>1.8684</v>
      </c>
      <c r="HM183">
        <v>5</v>
      </c>
      <c r="HN183">
        <v>0</v>
      </c>
      <c r="HO183">
        <v>0</v>
      </c>
      <c r="HP183">
        <v>0</v>
      </c>
      <c r="HQ183" t="s">
        <v>411</v>
      </c>
      <c r="HR183" t="s">
        <v>412</v>
      </c>
      <c r="HS183" t="s">
        <v>413</v>
      </c>
      <c r="HT183" t="s">
        <v>413</v>
      </c>
      <c r="HU183" t="s">
        <v>413</v>
      </c>
      <c r="HV183" t="s">
        <v>413</v>
      </c>
      <c r="HW183">
        <v>0</v>
      </c>
      <c r="HX183">
        <v>100</v>
      </c>
      <c r="HY183">
        <v>100</v>
      </c>
      <c r="HZ183">
        <v>11.21</v>
      </c>
      <c r="IA183">
        <v>0.5</v>
      </c>
      <c r="IB183">
        <v>4.20922237337541</v>
      </c>
      <c r="IC183">
        <v>0.00614860080401583</v>
      </c>
      <c r="ID183">
        <v>7.47005204250058e-07</v>
      </c>
      <c r="IE183">
        <v>-6.13614996760479e-10</v>
      </c>
      <c r="IF183">
        <v>0.00504884260515054</v>
      </c>
      <c r="IG183">
        <v>-0.0226463544028373</v>
      </c>
      <c r="IH183">
        <v>0.00259345603324487</v>
      </c>
      <c r="II183">
        <v>-3.18119573220187e-05</v>
      </c>
      <c r="IJ183">
        <v>-2</v>
      </c>
      <c r="IK183">
        <v>1777</v>
      </c>
      <c r="IL183">
        <v>0</v>
      </c>
      <c r="IM183">
        <v>26</v>
      </c>
      <c r="IN183">
        <v>-84.1</v>
      </c>
      <c r="IO183">
        <v>-84.1</v>
      </c>
      <c r="IP183">
        <v>2.36572</v>
      </c>
      <c r="IQ183">
        <v>2.60742</v>
      </c>
      <c r="IR183">
        <v>1.54785</v>
      </c>
      <c r="IS183">
        <v>2.30713</v>
      </c>
      <c r="IT183">
        <v>1.34644</v>
      </c>
      <c r="IU183">
        <v>2.44385</v>
      </c>
      <c r="IV183">
        <v>33.4906</v>
      </c>
      <c r="IW183">
        <v>24.2188</v>
      </c>
      <c r="IX183">
        <v>18</v>
      </c>
      <c r="IY183">
        <v>502.238</v>
      </c>
      <c r="IZ183">
        <v>409.282</v>
      </c>
      <c r="JA183">
        <v>23.533</v>
      </c>
      <c r="JB183">
        <v>25.7708</v>
      </c>
      <c r="JC183">
        <v>30</v>
      </c>
      <c r="JD183">
        <v>25.7316</v>
      </c>
      <c r="JE183">
        <v>25.6783</v>
      </c>
      <c r="JF183">
        <v>47.4629</v>
      </c>
      <c r="JG183">
        <v>22.4103</v>
      </c>
      <c r="JH183">
        <v>100</v>
      </c>
      <c r="JI183">
        <v>23.5495</v>
      </c>
      <c r="JJ183">
        <v>1192.97</v>
      </c>
      <c r="JK183">
        <v>23.4632</v>
      </c>
      <c r="JL183">
        <v>102.187</v>
      </c>
      <c r="JM183">
        <v>102.795</v>
      </c>
    </row>
    <row r="184" spans="1:273">
      <c r="A184">
        <v>168</v>
      </c>
      <c r="B184">
        <v>1510797973.6</v>
      </c>
      <c r="C184">
        <v>2335.5</v>
      </c>
      <c r="D184" t="s">
        <v>746</v>
      </c>
      <c r="E184" t="s">
        <v>747</v>
      </c>
      <c r="F184">
        <v>5</v>
      </c>
      <c r="G184" t="s">
        <v>405</v>
      </c>
      <c r="H184" t="s">
        <v>406</v>
      </c>
      <c r="I184">
        <v>1510797966.1</v>
      </c>
      <c r="J184">
        <f>(K184)/1000</f>
        <v>0</v>
      </c>
      <c r="K184">
        <f>IF(CZ184, AN184, AH184)</f>
        <v>0</v>
      </c>
      <c r="L184">
        <f>IF(CZ184, AI184, AG184)</f>
        <v>0</v>
      </c>
      <c r="M184">
        <f>DB184 - IF(AU184&gt;1, L184*CV184*100.0/(AW184*DP184), 0)</f>
        <v>0</v>
      </c>
      <c r="N184">
        <f>((T184-J184/2)*M184-L184)/(T184+J184/2)</f>
        <v>0</v>
      </c>
      <c r="O184">
        <f>N184*(DI184+DJ184)/1000.0</f>
        <v>0</v>
      </c>
      <c r="P184">
        <f>(DB184 - IF(AU184&gt;1, L184*CV184*100.0/(AW184*DP184), 0))*(DI184+DJ184)/1000.0</f>
        <v>0</v>
      </c>
      <c r="Q184">
        <f>2.0/((1/S184-1/R184)+SIGN(S184)*SQRT((1/S184-1/R184)*(1/S184-1/R184) + 4*CW184/((CW184+1)*(CW184+1))*(2*1/S184*1/R184-1/R184*1/R184)))</f>
        <v>0</v>
      </c>
      <c r="R184">
        <f>IF(LEFT(CX184,1)&lt;&gt;"0",IF(LEFT(CX184,1)="1",3.0,CY184),$D$5+$E$5*(DP184*DI184/($K$5*1000))+$F$5*(DP184*DI184/($K$5*1000))*MAX(MIN(CV184,$J$5),$I$5)*MAX(MIN(CV184,$J$5),$I$5)+$G$5*MAX(MIN(CV184,$J$5),$I$5)*(DP184*DI184/($K$5*1000))+$H$5*(DP184*DI184/($K$5*1000))*(DP184*DI184/($K$5*1000)))</f>
        <v>0</v>
      </c>
      <c r="S184">
        <f>J184*(1000-(1000*0.61365*exp(17.502*W184/(240.97+W184))/(DI184+DJ184)+DD184)/2)/(1000*0.61365*exp(17.502*W184/(240.97+W184))/(DI184+DJ184)-DD184)</f>
        <v>0</v>
      </c>
      <c r="T184">
        <f>1/((CW184+1)/(Q184/1.6)+1/(R184/1.37)) + CW184/((CW184+1)/(Q184/1.6) + CW184/(R184/1.37))</f>
        <v>0</v>
      </c>
      <c r="U184">
        <f>(CR184*CU184)</f>
        <v>0</v>
      </c>
      <c r="V184">
        <f>(DK184+(U184+2*0.95*5.67E-8*(((DK184+$B$7)+273)^4-(DK184+273)^4)-44100*J184)/(1.84*29.3*R184+8*0.95*5.67E-8*(DK184+273)^3))</f>
        <v>0</v>
      </c>
      <c r="W184">
        <f>($C$7*DL184+$D$7*DM184+$E$7*V184)</f>
        <v>0</v>
      </c>
      <c r="X184">
        <f>0.61365*exp(17.502*W184/(240.97+W184))</f>
        <v>0</v>
      </c>
      <c r="Y184">
        <f>(Z184/AA184*100)</f>
        <v>0</v>
      </c>
      <c r="Z184">
        <f>DD184*(DI184+DJ184)/1000</f>
        <v>0</v>
      </c>
      <c r="AA184">
        <f>0.61365*exp(17.502*DK184/(240.97+DK184))</f>
        <v>0</v>
      </c>
      <c r="AB184">
        <f>(X184-DD184*(DI184+DJ184)/1000)</f>
        <v>0</v>
      </c>
      <c r="AC184">
        <f>(-J184*44100)</f>
        <v>0</v>
      </c>
      <c r="AD184">
        <f>2*29.3*R184*0.92*(DK184-W184)</f>
        <v>0</v>
      </c>
      <c r="AE184">
        <f>2*0.95*5.67E-8*(((DK184+$B$7)+273)^4-(W184+273)^4)</f>
        <v>0</v>
      </c>
      <c r="AF184">
        <f>U184+AE184+AC184+AD184</f>
        <v>0</v>
      </c>
      <c r="AG184">
        <f>DH184*AU184*(DC184-DB184*(1000-AU184*DE184)/(1000-AU184*DD184))/(100*CV184)</f>
        <v>0</v>
      </c>
      <c r="AH184">
        <f>1000*DH184*AU184*(DD184-DE184)/(100*CV184*(1000-AU184*DD184))</f>
        <v>0</v>
      </c>
      <c r="AI184">
        <f>(AJ184 - AK184 - DI184*1E3/(8.314*(DK184+273.15)) * AM184/DH184 * AL184) * DH184/(100*CV184) * (1000 - DE184)/1000</f>
        <v>0</v>
      </c>
      <c r="AJ184">
        <v>1206.87651525673</v>
      </c>
      <c r="AK184">
        <v>1181.98339393939</v>
      </c>
      <c r="AL184">
        <v>3.39515816917509</v>
      </c>
      <c r="AM184">
        <v>64.0484108481649</v>
      </c>
      <c r="AN184">
        <f>(AP184 - AO184 + DI184*1E3/(8.314*(DK184+273.15)) * AR184/DH184 * AQ184) * DH184/(100*CV184) * 1000/(1000 - AP184)</f>
        <v>0</v>
      </c>
      <c r="AO184">
        <v>23.4752263692164</v>
      </c>
      <c r="AP184">
        <v>24.1671012121212</v>
      </c>
      <c r="AQ184">
        <v>5.97254765943152e-05</v>
      </c>
      <c r="AR184">
        <v>108.117458872286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MAX(0,($B$13+$C$13*DP184)/(1+$D$13*DP184)*DI184/(DK184+273)*$E$13)</f>
        <v>0</v>
      </c>
      <c r="AX184" t="s">
        <v>407</v>
      </c>
      <c r="AY184" t="s">
        <v>407</v>
      </c>
      <c r="AZ184">
        <v>0</v>
      </c>
      <c r="BA184">
        <v>0</v>
      </c>
      <c r="BB184">
        <f>1-AZ184/BA184</f>
        <v>0</v>
      </c>
      <c r="BC184">
        <v>0</v>
      </c>
      <c r="BD184" t="s">
        <v>407</v>
      </c>
      <c r="BE184" t="s">
        <v>407</v>
      </c>
      <c r="BF184">
        <v>0</v>
      </c>
      <c r="BG184">
        <v>0</v>
      </c>
      <c r="BH184">
        <f>1-BF184/BG184</f>
        <v>0</v>
      </c>
      <c r="BI184">
        <v>0.5</v>
      </c>
      <c r="BJ184">
        <f>CS184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407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f>$B$11*DQ184+$C$11*DR184+$F$11*EC184*(1-EF184)</f>
        <v>0</v>
      </c>
      <c r="CS184">
        <f>CR184*CT184</f>
        <v>0</v>
      </c>
      <c r="CT184">
        <f>($B$11*$D$9+$C$11*$D$9+$F$11*((EP184+EH184)/MAX(EP184+EH184+EQ184, 0.1)*$I$9+EQ184/MAX(EP184+EH184+EQ184, 0.1)*$J$9))/($B$11+$C$11+$F$11)</f>
        <v>0</v>
      </c>
      <c r="CU184">
        <f>($B$11*$K$9+$C$11*$K$9+$F$11*((EP184+EH184)/MAX(EP184+EH184+EQ184, 0.1)*$P$9+EQ184/MAX(EP184+EH184+EQ184, 0.1)*$Q$9))/($B$11+$C$11+$F$11)</f>
        <v>0</v>
      </c>
      <c r="CV184">
        <v>2.96</v>
      </c>
      <c r="CW184">
        <v>0.5</v>
      </c>
      <c r="CX184" t="s">
        <v>408</v>
      </c>
      <c r="CY184">
        <v>2</v>
      </c>
      <c r="CZ184" t="b">
        <v>1</v>
      </c>
      <c r="DA184">
        <v>1510797966.1</v>
      </c>
      <c r="DB184">
        <v>1130.02037037037</v>
      </c>
      <c r="DC184">
        <v>1162.62037037037</v>
      </c>
      <c r="DD184">
        <v>24.1571407407407</v>
      </c>
      <c r="DE184">
        <v>23.4759481481481</v>
      </c>
      <c r="DF184">
        <v>1118.8562962963</v>
      </c>
      <c r="DG184">
        <v>23.6575555555556</v>
      </c>
      <c r="DH184">
        <v>500.085703703704</v>
      </c>
      <c r="DI184">
        <v>90.2738185185185</v>
      </c>
      <c r="DJ184">
        <v>0.0998855259259259</v>
      </c>
      <c r="DK184">
        <v>26.1684111111111</v>
      </c>
      <c r="DL184">
        <v>27.4787592592593</v>
      </c>
      <c r="DM184">
        <v>999.9</v>
      </c>
      <c r="DN184">
        <v>0</v>
      </c>
      <c r="DO184">
        <v>0</v>
      </c>
      <c r="DP184">
        <v>10014.5325925926</v>
      </c>
      <c r="DQ184">
        <v>0</v>
      </c>
      <c r="DR184">
        <v>9.98096148148148</v>
      </c>
      <c r="DS184">
        <v>-32.6001111111111</v>
      </c>
      <c r="DT184">
        <v>1157.99444444444</v>
      </c>
      <c r="DU184">
        <v>1190.56962962963</v>
      </c>
      <c r="DV184">
        <v>0.681194185185185</v>
      </c>
      <c r="DW184">
        <v>1162.62037037037</v>
      </c>
      <c r="DX184">
        <v>23.4759481481481</v>
      </c>
      <c r="DY184">
        <v>2.18075703703704</v>
      </c>
      <c r="DZ184">
        <v>2.11926259259259</v>
      </c>
      <c r="EA184">
        <v>18.8216481481481</v>
      </c>
      <c r="EB184">
        <v>18.3647111111111</v>
      </c>
      <c r="EC184">
        <v>1999.99407407407</v>
      </c>
      <c r="ED184">
        <v>0.980002111111111</v>
      </c>
      <c r="EE184">
        <v>0.0199977148148148</v>
      </c>
      <c r="EF184">
        <v>0</v>
      </c>
      <c r="EG184">
        <v>2.26944814814815</v>
      </c>
      <c r="EH184">
        <v>0</v>
      </c>
      <c r="EI184">
        <v>6844.62444444444</v>
      </c>
      <c r="EJ184">
        <v>17300.1259259259</v>
      </c>
      <c r="EK184">
        <v>38.7867407407407</v>
      </c>
      <c r="EL184">
        <v>39.0252592592593</v>
      </c>
      <c r="EM184">
        <v>38.5321481481481</v>
      </c>
      <c r="EN184">
        <v>37.5574074074074</v>
      </c>
      <c r="EO184">
        <v>38.1016666666667</v>
      </c>
      <c r="EP184">
        <v>1959.99962962963</v>
      </c>
      <c r="EQ184">
        <v>39.9925925925926</v>
      </c>
      <c r="ER184">
        <v>0</v>
      </c>
      <c r="ES184">
        <v>1680984270.3</v>
      </c>
      <c r="ET184">
        <v>0</v>
      </c>
      <c r="EU184">
        <v>2.277568</v>
      </c>
      <c r="EV184">
        <v>0.330115396314143</v>
      </c>
      <c r="EW184">
        <v>-22.8107692994457</v>
      </c>
      <c r="EX184">
        <v>6844.5612</v>
      </c>
      <c r="EY184">
        <v>15</v>
      </c>
      <c r="EZ184">
        <v>0</v>
      </c>
      <c r="FA184" t="s">
        <v>409</v>
      </c>
      <c r="FB184">
        <v>1510803016.6</v>
      </c>
      <c r="FC184">
        <v>1510803015.6</v>
      </c>
      <c r="FD184">
        <v>0</v>
      </c>
      <c r="FE184">
        <v>-0.153</v>
      </c>
      <c r="FF184">
        <v>-0.016</v>
      </c>
      <c r="FG184">
        <v>6.925</v>
      </c>
      <c r="FH184">
        <v>0.526</v>
      </c>
      <c r="FI184">
        <v>420</v>
      </c>
      <c r="FJ184">
        <v>25</v>
      </c>
      <c r="FK184">
        <v>0.25</v>
      </c>
      <c r="FL184">
        <v>0.13</v>
      </c>
      <c r="FM184">
        <v>0.68231575</v>
      </c>
      <c r="FN184">
        <v>-0.00389358348968184</v>
      </c>
      <c r="FO184">
        <v>0.0158118645465201</v>
      </c>
      <c r="FP184">
        <v>1</v>
      </c>
      <c r="FQ184">
        <v>1</v>
      </c>
      <c r="FR184">
        <v>1</v>
      </c>
      <c r="FS184" t="s">
        <v>410</v>
      </c>
      <c r="FT184">
        <v>2.9743</v>
      </c>
      <c r="FU184">
        <v>2.75419</v>
      </c>
      <c r="FV184">
        <v>0.182257</v>
      </c>
      <c r="FW184">
        <v>0.186472</v>
      </c>
      <c r="FX184">
        <v>0.103642</v>
      </c>
      <c r="FY184">
        <v>0.102725</v>
      </c>
      <c r="FZ184">
        <v>31837</v>
      </c>
      <c r="GA184">
        <v>34566.1</v>
      </c>
      <c r="GB184">
        <v>35273.8</v>
      </c>
      <c r="GC184">
        <v>38525.7</v>
      </c>
      <c r="GD184">
        <v>44757.5</v>
      </c>
      <c r="GE184">
        <v>49878</v>
      </c>
      <c r="GF184">
        <v>55053</v>
      </c>
      <c r="GG184">
        <v>61733</v>
      </c>
      <c r="GH184">
        <v>2.00057</v>
      </c>
      <c r="GI184">
        <v>1.85537</v>
      </c>
      <c r="GJ184">
        <v>0.151861</v>
      </c>
      <c r="GK184">
        <v>0</v>
      </c>
      <c r="GL184">
        <v>25.0092</v>
      </c>
      <c r="GM184">
        <v>999.9</v>
      </c>
      <c r="GN184">
        <v>59.523</v>
      </c>
      <c r="GO184">
        <v>29.447</v>
      </c>
      <c r="GP184">
        <v>27.2134</v>
      </c>
      <c r="GQ184">
        <v>54.8645</v>
      </c>
      <c r="GR184">
        <v>48.9062</v>
      </c>
      <c r="GS184">
        <v>1</v>
      </c>
      <c r="GT184">
        <v>-0.119893</v>
      </c>
      <c r="GU184">
        <v>0.399894</v>
      </c>
      <c r="GV184">
        <v>20.1173</v>
      </c>
      <c r="GW184">
        <v>5.20007</v>
      </c>
      <c r="GX184">
        <v>12.004</v>
      </c>
      <c r="GY184">
        <v>4.9753</v>
      </c>
      <c r="GZ184">
        <v>3.29295</v>
      </c>
      <c r="HA184">
        <v>9999</v>
      </c>
      <c r="HB184">
        <v>999.9</v>
      </c>
      <c r="HC184">
        <v>9999</v>
      </c>
      <c r="HD184">
        <v>9999</v>
      </c>
      <c r="HE184">
        <v>1.86311</v>
      </c>
      <c r="HF184">
        <v>1.86813</v>
      </c>
      <c r="HG184">
        <v>1.86791</v>
      </c>
      <c r="HH184">
        <v>1.869</v>
      </c>
      <c r="HI184">
        <v>1.86983</v>
      </c>
      <c r="HJ184">
        <v>1.86593</v>
      </c>
      <c r="HK184">
        <v>1.86706</v>
      </c>
      <c r="HL184">
        <v>1.86838</v>
      </c>
      <c r="HM184">
        <v>5</v>
      </c>
      <c r="HN184">
        <v>0</v>
      </c>
      <c r="HO184">
        <v>0</v>
      </c>
      <c r="HP184">
        <v>0</v>
      </c>
      <c r="HQ184" t="s">
        <v>411</v>
      </c>
      <c r="HR184" t="s">
        <v>412</v>
      </c>
      <c r="HS184" t="s">
        <v>413</v>
      </c>
      <c r="HT184" t="s">
        <v>413</v>
      </c>
      <c r="HU184" t="s">
        <v>413</v>
      </c>
      <c r="HV184" t="s">
        <v>413</v>
      </c>
      <c r="HW184">
        <v>0</v>
      </c>
      <c r="HX184">
        <v>100</v>
      </c>
      <c r="HY184">
        <v>100</v>
      </c>
      <c r="HZ184">
        <v>11.3</v>
      </c>
      <c r="IA184">
        <v>0.5</v>
      </c>
      <c r="IB184">
        <v>4.20922237337541</v>
      </c>
      <c r="IC184">
        <v>0.00614860080401583</v>
      </c>
      <c r="ID184">
        <v>7.47005204250058e-07</v>
      </c>
      <c r="IE184">
        <v>-6.13614996760479e-10</v>
      </c>
      <c r="IF184">
        <v>0.00504884260515054</v>
      </c>
      <c r="IG184">
        <v>-0.0226463544028373</v>
      </c>
      <c r="IH184">
        <v>0.00259345603324487</v>
      </c>
      <c r="II184">
        <v>-3.18119573220187e-05</v>
      </c>
      <c r="IJ184">
        <v>-2</v>
      </c>
      <c r="IK184">
        <v>1777</v>
      </c>
      <c r="IL184">
        <v>0</v>
      </c>
      <c r="IM184">
        <v>26</v>
      </c>
      <c r="IN184">
        <v>-84</v>
      </c>
      <c r="IO184">
        <v>-84</v>
      </c>
      <c r="IP184">
        <v>2.39502</v>
      </c>
      <c r="IQ184">
        <v>2.60864</v>
      </c>
      <c r="IR184">
        <v>1.54785</v>
      </c>
      <c r="IS184">
        <v>2.30713</v>
      </c>
      <c r="IT184">
        <v>1.34644</v>
      </c>
      <c r="IU184">
        <v>2.39624</v>
      </c>
      <c r="IV184">
        <v>33.4906</v>
      </c>
      <c r="IW184">
        <v>24.2188</v>
      </c>
      <c r="IX184">
        <v>18</v>
      </c>
      <c r="IY184">
        <v>502.37</v>
      </c>
      <c r="IZ184">
        <v>409.505</v>
      </c>
      <c r="JA184">
        <v>23.5534</v>
      </c>
      <c r="JB184">
        <v>25.7708</v>
      </c>
      <c r="JC184">
        <v>30.0002</v>
      </c>
      <c r="JD184">
        <v>25.7316</v>
      </c>
      <c r="JE184">
        <v>25.6784</v>
      </c>
      <c r="JF184">
        <v>47.9658</v>
      </c>
      <c r="JG184">
        <v>22.4103</v>
      </c>
      <c r="JH184">
        <v>100</v>
      </c>
      <c r="JI184">
        <v>23.5628</v>
      </c>
      <c r="JJ184">
        <v>1206.46</v>
      </c>
      <c r="JK184">
        <v>23.4632</v>
      </c>
      <c r="JL184">
        <v>102.187</v>
      </c>
      <c r="JM184">
        <v>102.794</v>
      </c>
    </row>
    <row r="185" spans="1:273">
      <c r="A185">
        <v>169</v>
      </c>
      <c r="B185">
        <v>1510797978.6</v>
      </c>
      <c r="C185">
        <v>2340.5</v>
      </c>
      <c r="D185" t="s">
        <v>748</v>
      </c>
      <c r="E185" t="s">
        <v>749</v>
      </c>
      <c r="F185">
        <v>5</v>
      </c>
      <c r="G185" t="s">
        <v>405</v>
      </c>
      <c r="H185" t="s">
        <v>406</v>
      </c>
      <c r="I185">
        <v>1510797970.81429</v>
      </c>
      <c r="J185">
        <f>(K185)/1000</f>
        <v>0</v>
      </c>
      <c r="K185">
        <f>IF(CZ185, AN185, AH185)</f>
        <v>0</v>
      </c>
      <c r="L185">
        <f>IF(CZ185, AI185, AG185)</f>
        <v>0</v>
      </c>
      <c r="M185">
        <f>DB185 - IF(AU185&gt;1, L185*CV185*100.0/(AW185*DP185), 0)</f>
        <v>0</v>
      </c>
      <c r="N185">
        <f>((T185-J185/2)*M185-L185)/(T185+J185/2)</f>
        <v>0</v>
      </c>
      <c r="O185">
        <f>N185*(DI185+DJ185)/1000.0</f>
        <v>0</v>
      </c>
      <c r="P185">
        <f>(DB185 - IF(AU185&gt;1, L185*CV185*100.0/(AW185*DP185), 0))*(DI185+DJ185)/1000.0</f>
        <v>0</v>
      </c>
      <c r="Q185">
        <f>2.0/((1/S185-1/R185)+SIGN(S185)*SQRT((1/S185-1/R185)*(1/S185-1/R185) + 4*CW185/((CW185+1)*(CW185+1))*(2*1/S185*1/R185-1/R185*1/R185)))</f>
        <v>0</v>
      </c>
      <c r="R185">
        <f>IF(LEFT(CX185,1)&lt;&gt;"0",IF(LEFT(CX185,1)="1",3.0,CY185),$D$5+$E$5*(DP185*DI185/($K$5*1000))+$F$5*(DP185*DI185/($K$5*1000))*MAX(MIN(CV185,$J$5),$I$5)*MAX(MIN(CV185,$J$5),$I$5)+$G$5*MAX(MIN(CV185,$J$5),$I$5)*(DP185*DI185/($K$5*1000))+$H$5*(DP185*DI185/($K$5*1000))*(DP185*DI185/($K$5*1000)))</f>
        <v>0</v>
      </c>
      <c r="S185">
        <f>J185*(1000-(1000*0.61365*exp(17.502*W185/(240.97+W185))/(DI185+DJ185)+DD185)/2)/(1000*0.61365*exp(17.502*W185/(240.97+W185))/(DI185+DJ185)-DD185)</f>
        <v>0</v>
      </c>
      <c r="T185">
        <f>1/((CW185+1)/(Q185/1.6)+1/(R185/1.37)) + CW185/((CW185+1)/(Q185/1.6) + CW185/(R185/1.37))</f>
        <v>0</v>
      </c>
      <c r="U185">
        <f>(CR185*CU185)</f>
        <v>0</v>
      </c>
      <c r="V185">
        <f>(DK185+(U185+2*0.95*5.67E-8*(((DK185+$B$7)+273)^4-(DK185+273)^4)-44100*J185)/(1.84*29.3*R185+8*0.95*5.67E-8*(DK185+273)^3))</f>
        <v>0</v>
      </c>
      <c r="W185">
        <f>($C$7*DL185+$D$7*DM185+$E$7*V185)</f>
        <v>0</v>
      </c>
      <c r="X185">
        <f>0.61365*exp(17.502*W185/(240.97+W185))</f>
        <v>0</v>
      </c>
      <c r="Y185">
        <f>(Z185/AA185*100)</f>
        <v>0</v>
      </c>
      <c r="Z185">
        <f>DD185*(DI185+DJ185)/1000</f>
        <v>0</v>
      </c>
      <c r="AA185">
        <f>0.61365*exp(17.502*DK185/(240.97+DK185))</f>
        <v>0</v>
      </c>
      <c r="AB185">
        <f>(X185-DD185*(DI185+DJ185)/1000)</f>
        <v>0</v>
      </c>
      <c r="AC185">
        <f>(-J185*44100)</f>
        <v>0</v>
      </c>
      <c r="AD185">
        <f>2*29.3*R185*0.92*(DK185-W185)</f>
        <v>0</v>
      </c>
      <c r="AE185">
        <f>2*0.95*5.67E-8*(((DK185+$B$7)+273)^4-(W185+273)^4)</f>
        <v>0</v>
      </c>
      <c r="AF185">
        <f>U185+AE185+AC185+AD185</f>
        <v>0</v>
      </c>
      <c r="AG185">
        <f>DH185*AU185*(DC185-DB185*(1000-AU185*DE185)/(1000-AU185*DD185))/(100*CV185)</f>
        <v>0</v>
      </c>
      <c r="AH185">
        <f>1000*DH185*AU185*(DD185-DE185)/(100*CV185*(1000-AU185*DD185))</f>
        <v>0</v>
      </c>
      <c r="AI185">
        <f>(AJ185 - AK185 - DI185*1E3/(8.314*(DK185+273.15)) * AM185/DH185 * AL185) * DH185/(100*CV185) * (1000 - DE185)/1000</f>
        <v>0</v>
      </c>
      <c r="AJ185">
        <v>1224.18394578172</v>
      </c>
      <c r="AK185">
        <v>1199.11703030303</v>
      </c>
      <c r="AL185">
        <v>3.43217255699347</v>
      </c>
      <c r="AM185">
        <v>64.0484108481649</v>
      </c>
      <c r="AN185">
        <f>(AP185 - AO185 + DI185*1E3/(8.314*(DK185+273.15)) * AR185/DH185 * AQ185) * DH185/(100*CV185) * 1000/(1000 - AP185)</f>
        <v>0</v>
      </c>
      <c r="AO185">
        <v>23.4726730931042</v>
      </c>
      <c r="AP185">
        <v>24.1659018181818</v>
      </c>
      <c r="AQ185">
        <v>-1.19031184323986e-05</v>
      </c>
      <c r="AR185">
        <v>108.117458872286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MAX(0,($B$13+$C$13*DP185)/(1+$D$13*DP185)*DI185/(DK185+273)*$E$13)</f>
        <v>0</v>
      </c>
      <c r="AX185" t="s">
        <v>407</v>
      </c>
      <c r="AY185" t="s">
        <v>407</v>
      </c>
      <c r="AZ185">
        <v>0</v>
      </c>
      <c r="BA185">
        <v>0</v>
      </c>
      <c r="BB185">
        <f>1-AZ185/BA185</f>
        <v>0</v>
      </c>
      <c r="BC185">
        <v>0</v>
      </c>
      <c r="BD185" t="s">
        <v>407</v>
      </c>
      <c r="BE185" t="s">
        <v>407</v>
      </c>
      <c r="BF185">
        <v>0</v>
      </c>
      <c r="BG185">
        <v>0</v>
      </c>
      <c r="BH185">
        <f>1-BF185/BG185</f>
        <v>0</v>
      </c>
      <c r="BI185">
        <v>0.5</v>
      </c>
      <c r="BJ185">
        <f>CS185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407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f>$B$11*DQ185+$C$11*DR185+$F$11*EC185*(1-EF185)</f>
        <v>0</v>
      </c>
      <c r="CS185">
        <f>CR185*CT185</f>
        <v>0</v>
      </c>
      <c r="CT185">
        <f>($B$11*$D$9+$C$11*$D$9+$F$11*((EP185+EH185)/MAX(EP185+EH185+EQ185, 0.1)*$I$9+EQ185/MAX(EP185+EH185+EQ185, 0.1)*$J$9))/($B$11+$C$11+$F$11)</f>
        <v>0</v>
      </c>
      <c r="CU185">
        <f>($B$11*$K$9+$C$11*$K$9+$F$11*((EP185+EH185)/MAX(EP185+EH185+EQ185, 0.1)*$P$9+EQ185/MAX(EP185+EH185+EQ185, 0.1)*$Q$9))/($B$11+$C$11+$F$11)</f>
        <v>0</v>
      </c>
      <c r="CV185">
        <v>2.96</v>
      </c>
      <c r="CW185">
        <v>0.5</v>
      </c>
      <c r="CX185" t="s">
        <v>408</v>
      </c>
      <c r="CY185">
        <v>2</v>
      </c>
      <c r="CZ185" t="b">
        <v>1</v>
      </c>
      <c r="DA185">
        <v>1510797970.81429</v>
      </c>
      <c r="DB185">
        <v>1145.79178571429</v>
      </c>
      <c r="DC185">
        <v>1178.42821428571</v>
      </c>
      <c r="DD185">
        <v>24.1637428571429</v>
      </c>
      <c r="DE185">
        <v>23.4749392857143</v>
      </c>
      <c r="DF185">
        <v>1134.54178571429</v>
      </c>
      <c r="DG185">
        <v>23.6638642857143</v>
      </c>
      <c r="DH185">
        <v>500.078214285714</v>
      </c>
      <c r="DI185">
        <v>90.2737392857143</v>
      </c>
      <c r="DJ185">
        <v>0.099950125</v>
      </c>
      <c r="DK185">
        <v>26.1680392857143</v>
      </c>
      <c r="DL185">
        <v>27.4864714285714</v>
      </c>
      <c r="DM185">
        <v>999.9</v>
      </c>
      <c r="DN185">
        <v>0</v>
      </c>
      <c r="DO185">
        <v>0</v>
      </c>
      <c r="DP185">
        <v>10017.5867857143</v>
      </c>
      <c r="DQ185">
        <v>0</v>
      </c>
      <c r="DR185">
        <v>9.98409892857143</v>
      </c>
      <c r="DS185">
        <v>-32.6365678571429</v>
      </c>
      <c r="DT185">
        <v>1174.16392857143</v>
      </c>
      <c r="DU185">
        <v>1206.75607142857</v>
      </c>
      <c r="DV185">
        <v>0.688806714285714</v>
      </c>
      <c r="DW185">
        <v>1178.42821428571</v>
      </c>
      <c r="DX185">
        <v>23.4749392857143</v>
      </c>
      <c r="DY185">
        <v>2.18135142857143</v>
      </c>
      <c r="DZ185">
        <v>2.11916892857143</v>
      </c>
      <c r="EA185">
        <v>18.826</v>
      </c>
      <c r="EB185">
        <v>18.3640107142857</v>
      </c>
      <c r="EC185">
        <v>2000.02107142857</v>
      </c>
      <c r="ED185">
        <v>0.980002071428571</v>
      </c>
      <c r="EE185">
        <v>0.0199977571428571</v>
      </c>
      <c r="EF185">
        <v>0</v>
      </c>
      <c r="EG185">
        <v>2.23585714285714</v>
      </c>
      <c r="EH185">
        <v>0</v>
      </c>
      <c r="EI185">
        <v>6843.03464285714</v>
      </c>
      <c r="EJ185">
        <v>17300.3535714286</v>
      </c>
      <c r="EK185">
        <v>38.7677142857143</v>
      </c>
      <c r="EL185">
        <v>39.0066428571429</v>
      </c>
      <c r="EM185">
        <v>38.5132857142857</v>
      </c>
      <c r="EN185">
        <v>37.5420714285714</v>
      </c>
      <c r="EO185">
        <v>38.08225</v>
      </c>
      <c r="EP185">
        <v>1960.02428571429</v>
      </c>
      <c r="EQ185">
        <v>39.995</v>
      </c>
      <c r="ER185">
        <v>0</v>
      </c>
      <c r="ES185">
        <v>1680984275.7</v>
      </c>
      <c r="ET185">
        <v>0</v>
      </c>
      <c r="EU185">
        <v>2.22666538461538</v>
      </c>
      <c r="EV185">
        <v>-0.792823922285379</v>
      </c>
      <c r="EW185">
        <v>-18.8037607266623</v>
      </c>
      <c r="EX185">
        <v>6842.70576923077</v>
      </c>
      <c r="EY185">
        <v>15</v>
      </c>
      <c r="EZ185">
        <v>0</v>
      </c>
      <c r="FA185" t="s">
        <v>409</v>
      </c>
      <c r="FB185">
        <v>1510803016.6</v>
      </c>
      <c r="FC185">
        <v>1510803015.6</v>
      </c>
      <c r="FD185">
        <v>0</v>
      </c>
      <c r="FE185">
        <v>-0.153</v>
      </c>
      <c r="FF185">
        <v>-0.016</v>
      </c>
      <c r="FG185">
        <v>6.925</v>
      </c>
      <c r="FH185">
        <v>0.526</v>
      </c>
      <c r="FI185">
        <v>420</v>
      </c>
      <c r="FJ185">
        <v>25</v>
      </c>
      <c r="FK185">
        <v>0.25</v>
      </c>
      <c r="FL185">
        <v>0.13</v>
      </c>
      <c r="FM185">
        <v>0.683837375</v>
      </c>
      <c r="FN185">
        <v>0.102162292682926</v>
      </c>
      <c r="FO185">
        <v>0.010378344457782</v>
      </c>
      <c r="FP185">
        <v>1</v>
      </c>
      <c r="FQ185">
        <v>1</v>
      </c>
      <c r="FR185">
        <v>1</v>
      </c>
      <c r="FS185" t="s">
        <v>410</v>
      </c>
      <c r="FT185">
        <v>2.97414</v>
      </c>
      <c r="FU185">
        <v>2.75398</v>
      </c>
      <c r="FV185">
        <v>0.183899</v>
      </c>
      <c r="FW185">
        <v>0.188076</v>
      </c>
      <c r="FX185">
        <v>0.103636</v>
      </c>
      <c r="FY185">
        <v>0.102711</v>
      </c>
      <c r="FZ185">
        <v>31772.9</v>
      </c>
      <c r="GA185">
        <v>34498.2</v>
      </c>
      <c r="GB185">
        <v>35273.5</v>
      </c>
      <c r="GC185">
        <v>38525.9</v>
      </c>
      <c r="GD185">
        <v>44757.3</v>
      </c>
      <c r="GE185">
        <v>49879.1</v>
      </c>
      <c r="GF185">
        <v>55052.4</v>
      </c>
      <c r="GG185">
        <v>61733.4</v>
      </c>
      <c r="GH185">
        <v>2.0004</v>
      </c>
      <c r="GI185">
        <v>1.85527</v>
      </c>
      <c r="GJ185">
        <v>0.152573</v>
      </c>
      <c r="GK185">
        <v>0</v>
      </c>
      <c r="GL185">
        <v>25.0071</v>
      </c>
      <c r="GM185">
        <v>999.9</v>
      </c>
      <c r="GN185">
        <v>59.523</v>
      </c>
      <c r="GO185">
        <v>29.447</v>
      </c>
      <c r="GP185">
        <v>27.2147</v>
      </c>
      <c r="GQ185">
        <v>54.9345</v>
      </c>
      <c r="GR185">
        <v>49.4151</v>
      </c>
      <c r="GS185">
        <v>1</v>
      </c>
      <c r="GT185">
        <v>-0.119863</v>
      </c>
      <c r="GU185">
        <v>0.426217</v>
      </c>
      <c r="GV185">
        <v>20.1173</v>
      </c>
      <c r="GW185">
        <v>5.19962</v>
      </c>
      <c r="GX185">
        <v>12.004</v>
      </c>
      <c r="GY185">
        <v>4.9755</v>
      </c>
      <c r="GZ185">
        <v>3.293</v>
      </c>
      <c r="HA185">
        <v>9999</v>
      </c>
      <c r="HB185">
        <v>999.9</v>
      </c>
      <c r="HC185">
        <v>9999</v>
      </c>
      <c r="HD185">
        <v>9999</v>
      </c>
      <c r="HE185">
        <v>1.8631</v>
      </c>
      <c r="HF185">
        <v>1.86813</v>
      </c>
      <c r="HG185">
        <v>1.86789</v>
      </c>
      <c r="HH185">
        <v>1.86899</v>
      </c>
      <c r="HI185">
        <v>1.86981</v>
      </c>
      <c r="HJ185">
        <v>1.86589</v>
      </c>
      <c r="HK185">
        <v>1.86704</v>
      </c>
      <c r="HL185">
        <v>1.86836</v>
      </c>
      <c r="HM185">
        <v>5</v>
      </c>
      <c r="HN185">
        <v>0</v>
      </c>
      <c r="HO185">
        <v>0</v>
      </c>
      <c r="HP185">
        <v>0</v>
      </c>
      <c r="HQ185" t="s">
        <v>411</v>
      </c>
      <c r="HR185" t="s">
        <v>412</v>
      </c>
      <c r="HS185" t="s">
        <v>413</v>
      </c>
      <c r="HT185" t="s">
        <v>413</v>
      </c>
      <c r="HU185" t="s">
        <v>413</v>
      </c>
      <c r="HV185" t="s">
        <v>413</v>
      </c>
      <c r="HW185">
        <v>0</v>
      </c>
      <c r="HX185">
        <v>100</v>
      </c>
      <c r="HY185">
        <v>100</v>
      </c>
      <c r="HZ185">
        <v>11.4</v>
      </c>
      <c r="IA185">
        <v>0.4999</v>
      </c>
      <c r="IB185">
        <v>4.20922237337541</v>
      </c>
      <c r="IC185">
        <v>0.00614860080401583</v>
      </c>
      <c r="ID185">
        <v>7.47005204250058e-07</v>
      </c>
      <c r="IE185">
        <v>-6.13614996760479e-10</v>
      </c>
      <c r="IF185">
        <v>0.00504884260515054</v>
      </c>
      <c r="IG185">
        <v>-0.0226463544028373</v>
      </c>
      <c r="IH185">
        <v>0.00259345603324487</v>
      </c>
      <c r="II185">
        <v>-3.18119573220187e-05</v>
      </c>
      <c r="IJ185">
        <v>-2</v>
      </c>
      <c r="IK185">
        <v>1777</v>
      </c>
      <c r="IL185">
        <v>0</v>
      </c>
      <c r="IM185">
        <v>26</v>
      </c>
      <c r="IN185">
        <v>-84</v>
      </c>
      <c r="IO185">
        <v>-84</v>
      </c>
      <c r="IP185">
        <v>2.41821</v>
      </c>
      <c r="IQ185">
        <v>2.61353</v>
      </c>
      <c r="IR185">
        <v>1.54785</v>
      </c>
      <c r="IS185">
        <v>2.30835</v>
      </c>
      <c r="IT185">
        <v>1.34644</v>
      </c>
      <c r="IU185">
        <v>2.28638</v>
      </c>
      <c r="IV185">
        <v>33.4906</v>
      </c>
      <c r="IW185">
        <v>24.2188</v>
      </c>
      <c r="IX185">
        <v>18</v>
      </c>
      <c r="IY185">
        <v>502.255</v>
      </c>
      <c r="IZ185">
        <v>409.465</v>
      </c>
      <c r="JA185">
        <v>23.5674</v>
      </c>
      <c r="JB185">
        <v>25.7721</v>
      </c>
      <c r="JC185">
        <v>30.0002</v>
      </c>
      <c r="JD185">
        <v>25.7317</v>
      </c>
      <c r="JE185">
        <v>25.6805</v>
      </c>
      <c r="JF185">
        <v>48.4321</v>
      </c>
      <c r="JG185">
        <v>22.4103</v>
      </c>
      <c r="JH185">
        <v>100</v>
      </c>
      <c r="JI185">
        <v>23.5635</v>
      </c>
      <c r="JJ185">
        <v>1226.63</v>
      </c>
      <c r="JK185">
        <v>23.4632</v>
      </c>
      <c r="JL185">
        <v>102.186</v>
      </c>
      <c r="JM185">
        <v>102.795</v>
      </c>
    </row>
    <row r="186" spans="1:273">
      <c r="A186">
        <v>170</v>
      </c>
      <c r="B186">
        <v>1510797983.6</v>
      </c>
      <c r="C186">
        <v>2345.5</v>
      </c>
      <c r="D186" t="s">
        <v>750</v>
      </c>
      <c r="E186" t="s">
        <v>751</v>
      </c>
      <c r="F186">
        <v>5</v>
      </c>
      <c r="G186" t="s">
        <v>405</v>
      </c>
      <c r="H186" t="s">
        <v>406</v>
      </c>
      <c r="I186">
        <v>1510797976.1</v>
      </c>
      <c r="J186">
        <f>(K186)/1000</f>
        <v>0</v>
      </c>
      <c r="K186">
        <f>IF(CZ186, AN186, AH186)</f>
        <v>0</v>
      </c>
      <c r="L186">
        <f>IF(CZ186, AI186, AG186)</f>
        <v>0</v>
      </c>
      <c r="M186">
        <f>DB186 - IF(AU186&gt;1, L186*CV186*100.0/(AW186*DP186), 0)</f>
        <v>0</v>
      </c>
      <c r="N186">
        <f>((T186-J186/2)*M186-L186)/(T186+J186/2)</f>
        <v>0</v>
      </c>
      <c r="O186">
        <f>N186*(DI186+DJ186)/1000.0</f>
        <v>0</v>
      </c>
      <c r="P186">
        <f>(DB186 - IF(AU186&gt;1, L186*CV186*100.0/(AW186*DP186), 0))*(DI186+DJ186)/1000.0</f>
        <v>0</v>
      </c>
      <c r="Q186">
        <f>2.0/((1/S186-1/R186)+SIGN(S186)*SQRT((1/S186-1/R186)*(1/S186-1/R186) + 4*CW186/((CW186+1)*(CW186+1))*(2*1/S186*1/R186-1/R186*1/R186)))</f>
        <v>0</v>
      </c>
      <c r="R186">
        <f>IF(LEFT(CX186,1)&lt;&gt;"0",IF(LEFT(CX186,1)="1",3.0,CY186),$D$5+$E$5*(DP186*DI186/($K$5*1000))+$F$5*(DP186*DI186/($K$5*1000))*MAX(MIN(CV186,$J$5),$I$5)*MAX(MIN(CV186,$J$5),$I$5)+$G$5*MAX(MIN(CV186,$J$5),$I$5)*(DP186*DI186/($K$5*1000))+$H$5*(DP186*DI186/($K$5*1000))*(DP186*DI186/($K$5*1000)))</f>
        <v>0</v>
      </c>
      <c r="S186">
        <f>J186*(1000-(1000*0.61365*exp(17.502*W186/(240.97+W186))/(DI186+DJ186)+DD186)/2)/(1000*0.61365*exp(17.502*W186/(240.97+W186))/(DI186+DJ186)-DD186)</f>
        <v>0</v>
      </c>
      <c r="T186">
        <f>1/((CW186+1)/(Q186/1.6)+1/(R186/1.37)) + CW186/((CW186+1)/(Q186/1.6) + CW186/(R186/1.37))</f>
        <v>0</v>
      </c>
      <c r="U186">
        <f>(CR186*CU186)</f>
        <v>0</v>
      </c>
      <c r="V186">
        <f>(DK186+(U186+2*0.95*5.67E-8*(((DK186+$B$7)+273)^4-(DK186+273)^4)-44100*J186)/(1.84*29.3*R186+8*0.95*5.67E-8*(DK186+273)^3))</f>
        <v>0</v>
      </c>
      <c r="W186">
        <f>($C$7*DL186+$D$7*DM186+$E$7*V186)</f>
        <v>0</v>
      </c>
      <c r="X186">
        <f>0.61365*exp(17.502*W186/(240.97+W186))</f>
        <v>0</v>
      </c>
      <c r="Y186">
        <f>(Z186/AA186*100)</f>
        <v>0</v>
      </c>
      <c r="Z186">
        <f>DD186*(DI186+DJ186)/1000</f>
        <v>0</v>
      </c>
      <c r="AA186">
        <f>0.61365*exp(17.502*DK186/(240.97+DK186))</f>
        <v>0</v>
      </c>
      <c r="AB186">
        <f>(X186-DD186*(DI186+DJ186)/1000)</f>
        <v>0</v>
      </c>
      <c r="AC186">
        <f>(-J186*44100)</f>
        <v>0</v>
      </c>
      <c r="AD186">
        <f>2*29.3*R186*0.92*(DK186-W186)</f>
        <v>0</v>
      </c>
      <c r="AE186">
        <f>2*0.95*5.67E-8*(((DK186+$B$7)+273)^4-(W186+273)^4)</f>
        <v>0</v>
      </c>
      <c r="AF186">
        <f>U186+AE186+AC186+AD186</f>
        <v>0</v>
      </c>
      <c r="AG186">
        <f>DH186*AU186*(DC186-DB186*(1000-AU186*DE186)/(1000-AU186*DD186))/(100*CV186)</f>
        <v>0</v>
      </c>
      <c r="AH186">
        <f>1000*DH186*AU186*(DD186-DE186)/(100*CV186*(1000-AU186*DD186))</f>
        <v>0</v>
      </c>
      <c r="AI186">
        <f>(AJ186 - AK186 - DI186*1E3/(8.314*(DK186+273.15)) * AM186/DH186 * AL186) * DH186/(100*CV186) * (1000 - DE186)/1000</f>
        <v>0</v>
      </c>
      <c r="AJ186">
        <v>1241.03390646001</v>
      </c>
      <c r="AK186">
        <v>1216.13036363636</v>
      </c>
      <c r="AL186">
        <v>3.38131498635342</v>
      </c>
      <c r="AM186">
        <v>64.0484108481649</v>
      </c>
      <c r="AN186">
        <f>(AP186 - AO186 + DI186*1E3/(8.314*(DK186+273.15)) * AR186/DH186 * AQ186) * DH186/(100*CV186) * 1000/(1000 - AP186)</f>
        <v>0</v>
      </c>
      <c r="AO186">
        <v>23.4706584300646</v>
      </c>
      <c r="AP186">
        <v>24.1615878787879</v>
      </c>
      <c r="AQ186">
        <v>-7.14399589330072e-05</v>
      </c>
      <c r="AR186">
        <v>108.117458872286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MAX(0,($B$13+$C$13*DP186)/(1+$D$13*DP186)*DI186/(DK186+273)*$E$13)</f>
        <v>0</v>
      </c>
      <c r="AX186" t="s">
        <v>407</v>
      </c>
      <c r="AY186" t="s">
        <v>407</v>
      </c>
      <c r="AZ186">
        <v>0</v>
      </c>
      <c r="BA186">
        <v>0</v>
      </c>
      <c r="BB186">
        <f>1-AZ186/BA186</f>
        <v>0</v>
      </c>
      <c r="BC186">
        <v>0</v>
      </c>
      <c r="BD186" t="s">
        <v>407</v>
      </c>
      <c r="BE186" t="s">
        <v>407</v>
      </c>
      <c r="BF186">
        <v>0</v>
      </c>
      <c r="BG186">
        <v>0</v>
      </c>
      <c r="BH186">
        <f>1-BF186/BG186</f>
        <v>0</v>
      </c>
      <c r="BI186">
        <v>0.5</v>
      </c>
      <c r="BJ186">
        <f>CS186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407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f>$B$11*DQ186+$C$11*DR186+$F$11*EC186*(1-EF186)</f>
        <v>0</v>
      </c>
      <c r="CS186">
        <f>CR186*CT186</f>
        <v>0</v>
      </c>
      <c r="CT186">
        <f>($B$11*$D$9+$C$11*$D$9+$F$11*((EP186+EH186)/MAX(EP186+EH186+EQ186, 0.1)*$I$9+EQ186/MAX(EP186+EH186+EQ186, 0.1)*$J$9))/($B$11+$C$11+$F$11)</f>
        <v>0</v>
      </c>
      <c r="CU186">
        <f>($B$11*$K$9+$C$11*$K$9+$F$11*((EP186+EH186)/MAX(EP186+EH186+EQ186, 0.1)*$P$9+EQ186/MAX(EP186+EH186+EQ186, 0.1)*$Q$9))/($B$11+$C$11+$F$11)</f>
        <v>0</v>
      </c>
      <c r="CV186">
        <v>2.96</v>
      </c>
      <c r="CW186">
        <v>0.5</v>
      </c>
      <c r="CX186" t="s">
        <v>408</v>
      </c>
      <c r="CY186">
        <v>2</v>
      </c>
      <c r="CZ186" t="b">
        <v>1</v>
      </c>
      <c r="DA186">
        <v>1510797976.1</v>
      </c>
      <c r="DB186">
        <v>1163.46481481481</v>
      </c>
      <c r="DC186">
        <v>1195.90555555556</v>
      </c>
      <c r="DD186">
        <v>24.1654851851852</v>
      </c>
      <c r="DE186">
        <v>23.4726407407407</v>
      </c>
      <c r="DF186">
        <v>1152.11814814815</v>
      </c>
      <c r="DG186">
        <v>23.6655296296296</v>
      </c>
      <c r="DH186">
        <v>500.084444444444</v>
      </c>
      <c r="DI186">
        <v>90.2730814814815</v>
      </c>
      <c r="DJ186">
        <v>0.0999488444444444</v>
      </c>
      <c r="DK186">
        <v>26.1684444444444</v>
      </c>
      <c r="DL186">
        <v>27.4971111111111</v>
      </c>
      <c r="DM186">
        <v>999.9</v>
      </c>
      <c r="DN186">
        <v>0</v>
      </c>
      <c r="DO186">
        <v>0</v>
      </c>
      <c r="DP186">
        <v>10021.8940740741</v>
      </c>
      <c r="DQ186">
        <v>0</v>
      </c>
      <c r="DR186">
        <v>9.98469</v>
      </c>
      <c r="DS186">
        <v>-32.4415333333333</v>
      </c>
      <c r="DT186">
        <v>1192.27555555556</v>
      </c>
      <c r="DU186">
        <v>1224.65</v>
      </c>
      <c r="DV186">
        <v>0.692849407407407</v>
      </c>
      <c r="DW186">
        <v>1195.90555555556</v>
      </c>
      <c r="DX186">
        <v>23.4726407407407</v>
      </c>
      <c r="DY186">
        <v>2.18149222222222</v>
      </c>
      <c r="DZ186">
        <v>2.11894592592593</v>
      </c>
      <c r="EA186">
        <v>18.8270407407407</v>
      </c>
      <c r="EB186">
        <v>18.3623259259259</v>
      </c>
      <c r="EC186">
        <v>2000.05111111111</v>
      </c>
      <c r="ED186">
        <v>0.980002</v>
      </c>
      <c r="EE186">
        <v>0.0199978333333333</v>
      </c>
      <c r="EF186">
        <v>0</v>
      </c>
      <c r="EG186">
        <v>2.26254074074074</v>
      </c>
      <c r="EH186">
        <v>0</v>
      </c>
      <c r="EI186">
        <v>6841.50555555556</v>
      </c>
      <c r="EJ186">
        <v>17300.6111111111</v>
      </c>
      <c r="EK186">
        <v>38.7406666666667</v>
      </c>
      <c r="EL186">
        <v>38.9906666666667</v>
      </c>
      <c r="EM186">
        <v>38.4906666666667</v>
      </c>
      <c r="EN186">
        <v>37.5206666666667</v>
      </c>
      <c r="EO186">
        <v>38.0597407407407</v>
      </c>
      <c r="EP186">
        <v>1960.05148148148</v>
      </c>
      <c r="EQ186">
        <v>39.9977777777778</v>
      </c>
      <c r="ER186">
        <v>0</v>
      </c>
      <c r="ES186">
        <v>1680984280.5</v>
      </c>
      <c r="ET186">
        <v>0</v>
      </c>
      <c r="EU186">
        <v>2.26065769230769</v>
      </c>
      <c r="EV186">
        <v>-0.0491931547529155</v>
      </c>
      <c r="EW186">
        <v>-17.2694016848377</v>
      </c>
      <c r="EX186">
        <v>6841.37115384615</v>
      </c>
      <c r="EY186">
        <v>15</v>
      </c>
      <c r="EZ186">
        <v>0</v>
      </c>
      <c r="FA186" t="s">
        <v>409</v>
      </c>
      <c r="FB186">
        <v>1510803016.6</v>
      </c>
      <c r="FC186">
        <v>1510803015.6</v>
      </c>
      <c r="FD186">
        <v>0</v>
      </c>
      <c r="FE186">
        <v>-0.153</v>
      </c>
      <c r="FF186">
        <v>-0.016</v>
      </c>
      <c r="FG186">
        <v>6.925</v>
      </c>
      <c r="FH186">
        <v>0.526</v>
      </c>
      <c r="FI186">
        <v>420</v>
      </c>
      <c r="FJ186">
        <v>25</v>
      </c>
      <c r="FK186">
        <v>0.25</v>
      </c>
      <c r="FL186">
        <v>0.13</v>
      </c>
      <c r="FM186">
        <v>0.689160575</v>
      </c>
      <c r="FN186">
        <v>0.0561286041275778</v>
      </c>
      <c r="FO186">
        <v>0.00638112403847276</v>
      </c>
      <c r="FP186">
        <v>1</v>
      </c>
      <c r="FQ186">
        <v>1</v>
      </c>
      <c r="FR186">
        <v>1</v>
      </c>
      <c r="FS186" t="s">
        <v>410</v>
      </c>
      <c r="FT186">
        <v>2.97411</v>
      </c>
      <c r="FU186">
        <v>2.75383</v>
      </c>
      <c r="FV186">
        <v>0.185519</v>
      </c>
      <c r="FW186">
        <v>0.189619</v>
      </c>
      <c r="FX186">
        <v>0.103623</v>
      </c>
      <c r="FY186">
        <v>0.102712</v>
      </c>
      <c r="FZ186">
        <v>31710.3</v>
      </c>
      <c r="GA186">
        <v>34432.5</v>
      </c>
      <c r="GB186">
        <v>35274</v>
      </c>
      <c r="GC186">
        <v>38525.6</v>
      </c>
      <c r="GD186">
        <v>44758.6</v>
      </c>
      <c r="GE186">
        <v>49878.7</v>
      </c>
      <c r="GF186">
        <v>55053.1</v>
      </c>
      <c r="GG186">
        <v>61732.8</v>
      </c>
      <c r="GH186">
        <v>2.0002</v>
      </c>
      <c r="GI186">
        <v>1.85532</v>
      </c>
      <c r="GJ186">
        <v>0.152066</v>
      </c>
      <c r="GK186">
        <v>0</v>
      </c>
      <c r="GL186">
        <v>25.0067</v>
      </c>
      <c r="GM186">
        <v>999.9</v>
      </c>
      <c r="GN186">
        <v>59.523</v>
      </c>
      <c r="GO186">
        <v>29.447</v>
      </c>
      <c r="GP186">
        <v>27.2128</v>
      </c>
      <c r="GQ186">
        <v>54.4945</v>
      </c>
      <c r="GR186">
        <v>49.5793</v>
      </c>
      <c r="GS186">
        <v>1</v>
      </c>
      <c r="GT186">
        <v>-0.119718</v>
      </c>
      <c r="GU186">
        <v>0.551906</v>
      </c>
      <c r="GV186">
        <v>20.1168</v>
      </c>
      <c r="GW186">
        <v>5.20022</v>
      </c>
      <c r="GX186">
        <v>12.004</v>
      </c>
      <c r="GY186">
        <v>4.9756</v>
      </c>
      <c r="GZ186">
        <v>3.293</v>
      </c>
      <c r="HA186">
        <v>9999</v>
      </c>
      <c r="HB186">
        <v>999.9</v>
      </c>
      <c r="HC186">
        <v>9999</v>
      </c>
      <c r="HD186">
        <v>9999</v>
      </c>
      <c r="HE186">
        <v>1.8631</v>
      </c>
      <c r="HF186">
        <v>1.86814</v>
      </c>
      <c r="HG186">
        <v>1.86787</v>
      </c>
      <c r="HH186">
        <v>1.86899</v>
      </c>
      <c r="HI186">
        <v>1.86981</v>
      </c>
      <c r="HJ186">
        <v>1.86588</v>
      </c>
      <c r="HK186">
        <v>1.86706</v>
      </c>
      <c r="HL186">
        <v>1.86834</v>
      </c>
      <c r="HM186">
        <v>5</v>
      </c>
      <c r="HN186">
        <v>0</v>
      </c>
      <c r="HO186">
        <v>0</v>
      </c>
      <c r="HP186">
        <v>0</v>
      </c>
      <c r="HQ186" t="s">
        <v>411</v>
      </c>
      <c r="HR186" t="s">
        <v>412</v>
      </c>
      <c r="HS186" t="s">
        <v>413</v>
      </c>
      <c r="HT186" t="s">
        <v>413</v>
      </c>
      <c r="HU186" t="s">
        <v>413</v>
      </c>
      <c r="HV186" t="s">
        <v>413</v>
      </c>
      <c r="HW186">
        <v>0</v>
      </c>
      <c r="HX186">
        <v>100</v>
      </c>
      <c r="HY186">
        <v>100</v>
      </c>
      <c r="HZ186">
        <v>11.48</v>
      </c>
      <c r="IA186">
        <v>0.4997</v>
      </c>
      <c r="IB186">
        <v>4.20922237337541</v>
      </c>
      <c r="IC186">
        <v>0.00614860080401583</v>
      </c>
      <c r="ID186">
        <v>7.47005204250058e-07</v>
      </c>
      <c r="IE186">
        <v>-6.13614996760479e-10</v>
      </c>
      <c r="IF186">
        <v>0.00504884260515054</v>
      </c>
      <c r="IG186">
        <v>-0.0226463544028373</v>
      </c>
      <c r="IH186">
        <v>0.00259345603324487</v>
      </c>
      <c r="II186">
        <v>-3.18119573220187e-05</v>
      </c>
      <c r="IJ186">
        <v>-2</v>
      </c>
      <c r="IK186">
        <v>1777</v>
      </c>
      <c r="IL186">
        <v>0</v>
      </c>
      <c r="IM186">
        <v>26</v>
      </c>
      <c r="IN186">
        <v>-83.9</v>
      </c>
      <c r="IO186">
        <v>-83.9</v>
      </c>
      <c r="IP186">
        <v>2.44629</v>
      </c>
      <c r="IQ186">
        <v>2.60254</v>
      </c>
      <c r="IR186">
        <v>1.54785</v>
      </c>
      <c r="IS186">
        <v>2.30835</v>
      </c>
      <c r="IT186">
        <v>1.34644</v>
      </c>
      <c r="IU186">
        <v>2.39136</v>
      </c>
      <c r="IV186">
        <v>33.4906</v>
      </c>
      <c r="IW186">
        <v>24.2188</v>
      </c>
      <c r="IX186">
        <v>18</v>
      </c>
      <c r="IY186">
        <v>502.143</v>
      </c>
      <c r="IZ186">
        <v>409.493</v>
      </c>
      <c r="JA186">
        <v>23.5681</v>
      </c>
      <c r="JB186">
        <v>25.7729</v>
      </c>
      <c r="JC186">
        <v>30.0003</v>
      </c>
      <c r="JD186">
        <v>25.7338</v>
      </c>
      <c r="JE186">
        <v>25.6805</v>
      </c>
      <c r="JF186">
        <v>48.9997</v>
      </c>
      <c r="JG186">
        <v>22.4103</v>
      </c>
      <c r="JH186">
        <v>100</v>
      </c>
      <c r="JI186">
        <v>23.5147</v>
      </c>
      <c r="JJ186">
        <v>1240.02</v>
      </c>
      <c r="JK186">
        <v>23.4632</v>
      </c>
      <c r="JL186">
        <v>102.187</v>
      </c>
      <c r="JM186">
        <v>102.794</v>
      </c>
    </row>
    <row r="187" spans="1:273">
      <c r="A187">
        <v>171</v>
      </c>
      <c r="B187">
        <v>1510797988.6</v>
      </c>
      <c r="C187">
        <v>2350.5</v>
      </c>
      <c r="D187" t="s">
        <v>752</v>
      </c>
      <c r="E187" t="s">
        <v>753</v>
      </c>
      <c r="F187">
        <v>5</v>
      </c>
      <c r="G187" t="s">
        <v>405</v>
      </c>
      <c r="H187" t="s">
        <v>406</v>
      </c>
      <c r="I187">
        <v>1510797980.81429</v>
      </c>
      <c r="J187">
        <f>(K187)/1000</f>
        <v>0</v>
      </c>
      <c r="K187">
        <f>IF(CZ187, AN187, AH187)</f>
        <v>0</v>
      </c>
      <c r="L187">
        <f>IF(CZ187, AI187, AG187)</f>
        <v>0</v>
      </c>
      <c r="M187">
        <f>DB187 - IF(AU187&gt;1, L187*CV187*100.0/(AW187*DP187), 0)</f>
        <v>0</v>
      </c>
      <c r="N187">
        <f>((T187-J187/2)*M187-L187)/(T187+J187/2)</f>
        <v>0</v>
      </c>
      <c r="O187">
        <f>N187*(DI187+DJ187)/1000.0</f>
        <v>0</v>
      </c>
      <c r="P187">
        <f>(DB187 - IF(AU187&gt;1, L187*CV187*100.0/(AW187*DP187), 0))*(DI187+DJ187)/1000.0</f>
        <v>0</v>
      </c>
      <c r="Q187">
        <f>2.0/((1/S187-1/R187)+SIGN(S187)*SQRT((1/S187-1/R187)*(1/S187-1/R187) + 4*CW187/((CW187+1)*(CW187+1))*(2*1/S187*1/R187-1/R187*1/R187)))</f>
        <v>0</v>
      </c>
      <c r="R187">
        <f>IF(LEFT(CX187,1)&lt;&gt;"0",IF(LEFT(CX187,1)="1",3.0,CY187),$D$5+$E$5*(DP187*DI187/($K$5*1000))+$F$5*(DP187*DI187/($K$5*1000))*MAX(MIN(CV187,$J$5),$I$5)*MAX(MIN(CV187,$J$5),$I$5)+$G$5*MAX(MIN(CV187,$J$5),$I$5)*(DP187*DI187/($K$5*1000))+$H$5*(DP187*DI187/($K$5*1000))*(DP187*DI187/($K$5*1000)))</f>
        <v>0</v>
      </c>
      <c r="S187">
        <f>J187*(1000-(1000*0.61365*exp(17.502*W187/(240.97+W187))/(DI187+DJ187)+DD187)/2)/(1000*0.61365*exp(17.502*W187/(240.97+W187))/(DI187+DJ187)-DD187)</f>
        <v>0</v>
      </c>
      <c r="T187">
        <f>1/((CW187+1)/(Q187/1.6)+1/(R187/1.37)) + CW187/((CW187+1)/(Q187/1.6) + CW187/(R187/1.37))</f>
        <v>0</v>
      </c>
      <c r="U187">
        <f>(CR187*CU187)</f>
        <v>0</v>
      </c>
      <c r="V187">
        <f>(DK187+(U187+2*0.95*5.67E-8*(((DK187+$B$7)+273)^4-(DK187+273)^4)-44100*J187)/(1.84*29.3*R187+8*0.95*5.67E-8*(DK187+273)^3))</f>
        <v>0</v>
      </c>
      <c r="W187">
        <f>($C$7*DL187+$D$7*DM187+$E$7*V187)</f>
        <v>0</v>
      </c>
      <c r="X187">
        <f>0.61365*exp(17.502*W187/(240.97+W187))</f>
        <v>0</v>
      </c>
      <c r="Y187">
        <f>(Z187/AA187*100)</f>
        <v>0</v>
      </c>
      <c r="Z187">
        <f>DD187*(DI187+DJ187)/1000</f>
        <v>0</v>
      </c>
      <c r="AA187">
        <f>0.61365*exp(17.502*DK187/(240.97+DK187))</f>
        <v>0</v>
      </c>
      <c r="AB187">
        <f>(X187-DD187*(DI187+DJ187)/1000)</f>
        <v>0</v>
      </c>
      <c r="AC187">
        <f>(-J187*44100)</f>
        <v>0</v>
      </c>
      <c r="AD187">
        <f>2*29.3*R187*0.92*(DK187-W187)</f>
        <v>0</v>
      </c>
      <c r="AE187">
        <f>2*0.95*5.67E-8*(((DK187+$B$7)+273)^4-(W187+273)^4)</f>
        <v>0</v>
      </c>
      <c r="AF187">
        <f>U187+AE187+AC187+AD187</f>
        <v>0</v>
      </c>
      <c r="AG187">
        <f>DH187*AU187*(DC187-DB187*(1000-AU187*DE187)/(1000-AU187*DD187))/(100*CV187)</f>
        <v>0</v>
      </c>
      <c r="AH187">
        <f>1000*DH187*AU187*(DD187-DE187)/(100*CV187*(1000-AU187*DD187))</f>
        <v>0</v>
      </c>
      <c r="AI187">
        <f>(AJ187 - AK187 - DI187*1E3/(8.314*(DK187+273.15)) * AM187/DH187 * AL187) * DH187/(100*CV187) * (1000 - DE187)/1000</f>
        <v>0</v>
      </c>
      <c r="AJ187">
        <v>1257.77697045407</v>
      </c>
      <c r="AK187">
        <v>1232.98042424242</v>
      </c>
      <c r="AL187">
        <v>3.3744566757642</v>
      </c>
      <c r="AM187">
        <v>64.0484108481649</v>
      </c>
      <c r="AN187">
        <f>(AP187 - AO187 + DI187*1E3/(8.314*(DK187+273.15)) * AR187/DH187 * AQ187) * DH187/(100*CV187) * 1000/(1000 - AP187)</f>
        <v>0</v>
      </c>
      <c r="AO187">
        <v>23.4683390984741</v>
      </c>
      <c r="AP187">
        <v>24.1509515151515</v>
      </c>
      <c r="AQ187">
        <v>-0.000152792284633268</v>
      </c>
      <c r="AR187">
        <v>108.117458872286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MAX(0,($B$13+$C$13*DP187)/(1+$D$13*DP187)*DI187/(DK187+273)*$E$13)</f>
        <v>0</v>
      </c>
      <c r="AX187" t="s">
        <v>407</v>
      </c>
      <c r="AY187" t="s">
        <v>407</v>
      </c>
      <c r="AZ187">
        <v>0</v>
      </c>
      <c r="BA187">
        <v>0</v>
      </c>
      <c r="BB187">
        <f>1-AZ187/BA187</f>
        <v>0</v>
      </c>
      <c r="BC187">
        <v>0</v>
      </c>
      <c r="BD187" t="s">
        <v>407</v>
      </c>
      <c r="BE187" t="s">
        <v>407</v>
      </c>
      <c r="BF187">
        <v>0</v>
      </c>
      <c r="BG187">
        <v>0</v>
      </c>
      <c r="BH187">
        <f>1-BF187/BG187</f>
        <v>0</v>
      </c>
      <c r="BI187">
        <v>0.5</v>
      </c>
      <c r="BJ187">
        <f>CS187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407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f>$B$11*DQ187+$C$11*DR187+$F$11*EC187*(1-EF187)</f>
        <v>0</v>
      </c>
      <c r="CS187">
        <f>CR187*CT187</f>
        <v>0</v>
      </c>
      <c r="CT187">
        <f>($B$11*$D$9+$C$11*$D$9+$F$11*((EP187+EH187)/MAX(EP187+EH187+EQ187, 0.1)*$I$9+EQ187/MAX(EP187+EH187+EQ187, 0.1)*$J$9))/($B$11+$C$11+$F$11)</f>
        <v>0</v>
      </c>
      <c r="CU187">
        <f>($B$11*$K$9+$C$11*$K$9+$F$11*((EP187+EH187)/MAX(EP187+EH187+EQ187, 0.1)*$P$9+EQ187/MAX(EP187+EH187+EQ187, 0.1)*$Q$9))/($B$11+$C$11+$F$11)</f>
        <v>0</v>
      </c>
      <c r="CV187">
        <v>2.96</v>
      </c>
      <c r="CW187">
        <v>0.5</v>
      </c>
      <c r="CX187" t="s">
        <v>408</v>
      </c>
      <c r="CY187">
        <v>2</v>
      </c>
      <c r="CZ187" t="b">
        <v>1</v>
      </c>
      <c r="DA187">
        <v>1510797980.81429</v>
      </c>
      <c r="DB187">
        <v>1179.11642857143</v>
      </c>
      <c r="DC187">
        <v>1211.5125</v>
      </c>
      <c r="DD187">
        <v>24.161675</v>
      </c>
      <c r="DE187">
        <v>23.4705571428571</v>
      </c>
      <c r="DF187">
        <v>1167.68571428571</v>
      </c>
      <c r="DG187">
        <v>23.6618928571429</v>
      </c>
      <c r="DH187">
        <v>500.097535714286</v>
      </c>
      <c r="DI187">
        <v>90.2729035714286</v>
      </c>
      <c r="DJ187">
        <v>0.10008765</v>
      </c>
      <c r="DK187">
        <v>26.1696035714286</v>
      </c>
      <c r="DL187">
        <v>27.4975821428571</v>
      </c>
      <c r="DM187">
        <v>999.9</v>
      </c>
      <c r="DN187">
        <v>0</v>
      </c>
      <c r="DO187">
        <v>0</v>
      </c>
      <c r="DP187">
        <v>9991.98357142857</v>
      </c>
      <c r="DQ187">
        <v>0</v>
      </c>
      <c r="DR187">
        <v>9.98469</v>
      </c>
      <c r="DS187">
        <v>-32.3971392857143</v>
      </c>
      <c r="DT187">
        <v>1208.31</v>
      </c>
      <c r="DU187">
        <v>1240.63</v>
      </c>
      <c r="DV187">
        <v>0.691127785714286</v>
      </c>
      <c r="DW187">
        <v>1211.5125</v>
      </c>
      <c r="DX187">
        <v>23.4705571428571</v>
      </c>
      <c r="DY187">
        <v>2.18114428571429</v>
      </c>
      <c r="DZ187">
        <v>2.11875392857143</v>
      </c>
      <c r="EA187">
        <v>18.8244785714286</v>
      </c>
      <c r="EB187">
        <v>18.3608785714286</v>
      </c>
      <c r="EC187">
        <v>2000.04142857143</v>
      </c>
      <c r="ED187">
        <v>0.980001857142857</v>
      </c>
      <c r="EE187">
        <v>0.0199979857142857</v>
      </c>
      <c r="EF187">
        <v>0</v>
      </c>
      <c r="EG187">
        <v>2.20519642857143</v>
      </c>
      <c r="EH187">
        <v>0</v>
      </c>
      <c r="EI187">
        <v>6840.01214285714</v>
      </c>
      <c r="EJ187">
        <v>17300.5178571429</v>
      </c>
      <c r="EK187">
        <v>38.72075</v>
      </c>
      <c r="EL187">
        <v>38.973</v>
      </c>
      <c r="EM187">
        <v>38.47075</v>
      </c>
      <c r="EN187">
        <v>37.5044285714286</v>
      </c>
      <c r="EO187">
        <v>38.0398571428571</v>
      </c>
      <c r="EP187">
        <v>1960.04142857143</v>
      </c>
      <c r="EQ187">
        <v>40</v>
      </c>
      <c r="ER187">
        <v>0</v>
      </c>
      <c r="ES187">
        <v>1680984285.3</v>
      </c>
      <c r="ET187">
        <v>0</v>
      </c>
      <c r="EU187">
        <v>2.21983076923077</v>
      </c>
      <c r="EV187">
        <v>0.381367529494517</v>
      </c>
      <c r="EW187">
        <v>-19.9859829136743</v>
      </c>
      <c r="EX187">
        <v>6839.89807692307</v>
      </c>
      <c r="EY187">
        <v>15</v>
      </c>
      <c r="EZ187">
        <v>0</v>
      </c>
      <c r="FA187" t="s">
        <v>409</v>
      </c>
      <c r="FB187">
        <v>1510803016.6</v>
      </c>
      <c r="FC187">
        <v>1510803015.6</v>
      </c>
      <c r="FD187">
        <v>0</v>
      </c>
      <c r="FE187">
        <v>-0.153</v>
      </c>
      <c r="FF187">
        <v>-0.016</v>
      </c>
      <c r="FG187">
        <v>6.925</v>
      </c>
      <c r="FH187">
        <v>0.526</v>
      </c>
      <c r="FI187">
        <v>420</v>
      </c>
      <c r="FJ187">
        <v>25</v>
      </c>
      <c r="FK187">
        <v>0.25</v>
      </c>
      <c r="FL187">
        <v>0.13</v>
      </c>
      <c r="FM187">
        <v>0.6913532</v>
      </c>
      <c r="FN187">
        <v>-0.017071609756101</v>
      </c>
      <c r="FO187">
        <v>0.00300535485591968</v>
      </c>
      <c r="FP187">
        <v>1</v>
      </c>
      <c r="FQ187">
        <v>1</v>
      </c>
      <c r="FR187">
        <v>1</v>
      </c>
      <c r="FS187" t="s">
        <v>410</v>
      </c>
      <c r="FT187">
        <v>2.97411</v>
      </c>
      <c r="FU187">
        <v>2.75364</v>
      </c>
      <c r="FV187">
        <v>0.187117</v>
      </c>
      <c r="FW187">
        <v>0.191219</v>
      </c>
      <c r="FX187">
        <v>0.103594</v>
      </c>
      <c r="FY187">
        <v>0.102705</v>
      </c>
      <c r="FZ187">
        <v>31647.8</v>
      </c>
      <c r="GA187">
        <v>34364.2</v>
      </c>
      <c r="GB187">
        <v>35273.6</v>
      </c>
      <c r="GC187">
        <v>38525.2</v>
      </c>
      <c r="GD187">
        <v>44759.4</v>
      </c>
      <c r="GE187">
        <v>49878.8</v>
      </c>
      <c r="GF187">
        <v>55052.2</v>
      </c>
      <c r="GG187">
        <v>61732.4</v>
      </c>
      <c r="GH187">
        <v>2.0002</v>
      </c>
      <c r="GI187">
        <v>1.85537</v>
      </c>
      <c r="GJ187">
        <v>0.151675</v>
      </c>
      <c r="GK187">
        <v>0</v>
      </c>
      <c r="GL187">
        <v>25.0067</v>
      </c>
      <c r="GM187">
        <v>999.9</v>
      </c>
      <c r="GN187">
        <v>59.547</v>
      </c>
      <c r="GO187">
        <v>29.447</v>
      </c>
      <c r="GP187">
        <v>27.2216</v>
      </c>
      <c r="GQ187">
        <v>55.1345</v>
      </c>
      <c r="GR187">
        <v>49.3269</v>
      </c>
      <c r="GS187">
        <v>1</v>
      </c>
      <c r="GT187">
        <v>-0.119522</v>
      </c>
      <c r="GU187">
        <v>0.579074</v>
      </c>
      <c r="GV187">
        <v>20.1167</v>
      </c>
      <c r="GW187">
        <v>5.20022</v>
      </c>
      <c r="GX187">
        <v>12.0041</v>
      </c>
      <c r="GY187">
        <v>4.97545</v>
      </c>
      <c r="GZ187">
        <v>3.2929</v>
      </c>
      <c r="HA187">
        <v>9999</v>
      </c>
      <c r="HB187">
        <v>999.9</v>
      </c>
      <c r="HC187">
        <v>9999</v>
      </c>
      <c r="HD187">
        <v>9999</v>
      </c>
      <c r="HE187">
        <v>1.86311</v>
      </c>
      <c r="HF187">
        <v>1.86813</v>
      </c>
      <c r="HG187">
        <v>1.86786</v>
      </c>
      <c r="HH187">
        <v>1.86899</v>
      </c>
      <c r="HI187">
        <v>1.86981</v>
      </c>
      <c r="HJ187">
        <v>1.86591</v>
      </c>
      <c r="HK187">
        <v>1.86706</v>
      </c>
      <c r="HL187">
        <v>1.86834</v>
      </c>
      <c r="HM187">
        <v>5</v>
      </c>
      <c r="HN187">
        <v>0</v>
      </c>
      <c r="HO187">
        <v>0</v>
      </c>
      <c r="HP187">
        <v>0</v>
      </c>
      <c r="HQ187" t="s">
        <v>411</v>
      </c>
      <c r="HR187" t="s">
        <v>412</v>
      </c>
      <c r="HS187" t="s">
        <v>413</v>
      </c>
      <c r="HT187" t="s">
        <v>413</v>
      </c>
      <c r="HU187" t="s">
        <v>413</v>
      </c>
      <c r="HV187" t="s">
        <v>413</v>
      </c>
      <c r="HW187">
        <v>0</v>
      </c>
      <c r="HX187">
        <v>100</v>
      </c>
      <c r="HY187">
        <v>100</v>
      </c>
      <c r="HZ187">
        <v>11.57</v>
      </c>
      <c r="IA187">
        <v>0.4993</v>
      </c>
      <c r="IB187">
        <v>4.20922237337541</v>
      </c>
      <c r="IC187">
        <v>0.00614860080401583</v>
      </c>
      <c r="ID187">
        <v>7.47005204250058e-07</v>
      </c>
      <c r="IE187">
        <v>-6.13614996760479e-10</v>
      </c>
      <c r="IF187">
        <v>0.00504884260515054</v>
      </c>
      <c r="IG187">
        <v>-0.0226463544028373</v>
      </c>
      <c r="IH187">
        <v>0.00259345603324487</v>
      </c>
      <c r="II187">
        <v>-3.18119573220187e-05</v>
      </c>
      <c r="IJ187">
        <v>-2</v>
      </c>
      <c r="IK187">
        <v>1777</v>
      </c>
      <c r="IL187">
        <v>0</v>
      </c>
      <c r="IM187">
        <v>26</v>
      </c>
      <c r="IN187">
        <v>-83.8</v>
      </c>
      <c r="IO187">
        <v>-83.8</v>
      </c>
      <c r="IP187">
        <v>2.4707</v>
      </c>
      <c r="IQ187">
        <v>2.60132</v>
      </c>
      <c r="IR187">
        <v>1.54785</v>
      </c>
      <c r="IS187">
        <v>2.30713</v>
      </c>
      <c r="IT187">
        <v>1.34644</v>
      </c>
      <c r="IU187">
        <v>2.45239</v>
      </c>
      <c r="IV187">
        <v>33.4906</v>
      </c>
      <c r="IW187">
        <v>24.2188</v>
      </c>
      <c r="IX187">
        <v>18</v>
      </c>
      <c r="IY187">
        <v>502.143</v>
      </c>
      <c r="IZ187">
        <v>409.521</v>
      </c>
      <c r="JA187">
        <v>23.5226</v>
      </c>
      <c r="JB187">
        <v>25.7732</v>
      </c>
      <c r="JC187">
        <v>30.0003</v>
      </c>
      <c r="JD187">
        <v>25.7338</v>
      </c>
      <c r="JE187">
        <v>25.6805</v>
      </c>
      <c r="JF187">
        <v>49.4838</v>
      </c>
      <c r="JG187">
        <v>22.4103</v>
      </c>
      <c r="JH187">
        <v>100</v>
      </c>
      <c r="JI187">
        <v>23.5264</v>
      </c>
      <c r="JJ187">
        <v>1260.1</v>
      </c>
      <c r="JK187">
        <v>23.47</v>
      </c>
      <c r="JL187">
        <v>102.186</v>
      </c>
      <c r="JM187">
        <v>102.793</v>
      </c>
    </row>
    <row r="188" spans="1:273">
      <c r="A188">
        <v>172</v>
      </c>
      <c r="B188">
        <v>1510797993.6</v>
      </c>
      <c r="C188">
        <v>2355.5</v>
      </c>
      <c r="D188" t="s">
        <v>754</v>
      </c>
      <c r="E188" t="s">
        <v>755</v>
      </c>
      <c r="F188">
        <v>5</v>
      </c>
      <c r="G188" t="s">
        <v>405</v>
      </c>
      <c r="H188" t="s">
        <v>406</v>
      </c>
      <c r="I188">
        <v>1510797986.1</v>
      </c>
      <c r="J188">
        <f>(K188)/1000</f>
        <v>0</v>
      </c>
      <c r="K188">
        <f>IF(CZ188, AN188, AH188)</f>
        <v>0</v>
      </c>
      <c r="L188">
        <f>IF(CZ188, AI188, AG188)</f>
        <v>0</v>
      </c>
      <c r="M188">
        <f>DB188 - IF(AU188&gt;1, L188*CV188*100.0/(AW188*DP188), 0)</f>
        <v>0</v>
      </c>
      <c r="N188">
        <f>((T188-J188/2)*M188-L188)/(T188+J188/2)</f>
        <v>0</v>
      </c>
      <c r="O188">
        <f>N188*(DI188+DJ188)/1000.0</f>
        <v>0</v>
      </c>
      <c r="P188">
        <f>(DB188 - IF(AU188&gt;1, L188*CV188*100.0/(AW188*DP188), 0))*(DI188+DJ188)/1000.0</f>
        <v>0</v>
      </c>
      <c r="Q188">
        <f>2.0/((1/S188-1/R188)+SIGN(S188)*SQRT((1/S188-1/R188)*(1/S188-1/R188) + 4*CW188/((CW188+1)*(CW188+1))*(2*1/S188*1/R188-1/R188*1/R188)))</f>
        <v>0</v>
      </c>
      <c r="R188">
        <f>IF(LEFT(CX188,1)&lt;&gt;"0",IF(LEFT(CX188,1)="1",3.0,CY188),$D$5+$E$5*(DP188*DI188/($K$5*1000))+$F$5*(DP188*DI188/($K$5*1000))*MAX(MIN(CV188,$J$5),$I$5)*MAX(MIN(CV188,$J$5),$I$5)+$G$5*MAX(MIN(CV188,$J$5),$I$5)*(DP188*DI188/($K$5*1000))+$H$5*(DP188*DI188/($K$5*1000))*(DP188*DI188/($K$5*1000)))</f>
        <v>0</v>
      </c>
      <c r="S188">
        <f>J188*(1000-(1000*0.61365*exp(17.502*W188/(240.97+W188))/(DI188+DJ188)+DD188)/2)/(1000*0.61365*exp(17.502*W188/(240.97+W188))/(DI188+DJ188)-DD188)</f>
        <v>0</v>
      </c>
      <c r="T188">
        <f>1/((CW188+1)/(Q188/1.6)+1/(R188/1.37)) + CW188/((CW188+1)/(Q188/1.6) + CW188/(R188/1.37))</f>
        <v>0</v>
      </c>
      <c r="U188">
        <f>(CR188*CU188)</f>
        <v>0</v>
      </c>
      <c r="V188">
        <f>(DK188+(U188+2*0.95*5.67E-8*(((DK188+$B$7)+273)^4-(DK188+273)^4)-44100*J188)/(1.84*29.3*R188+8*0.95*5.67E-8*(DK188+273)^3))</f>
        <v>0</v>
      </c>
      <c r="W188">
        <f>($C$7*DL188+$D$7*DM188+$E$7*V188)</f>
        <v>0</v>
      </c>
      <c r="X188">
        <f>0.61365*exp(17.502*W188/(240.97+W188))</f>
        <v>0</v>
      </c>
      <c r="Y188">
        <f>(Z188/AA188*100)</f>
        <v>0</v>
      </c>
      <c r="Z188">
        <f>DD188*(DI188+DJ188)/1000</f>
        <v>0</v>
      </c>
      <c r="AA188">
        <f>0.61365*exp(17.502*DK188/(240.97+DK188))</f>
        <v>0</v>
      </c>
      <c r="AB188">
        <f>(X188-DD188*(DI188+DJ188)/1000)</f>
        <v>0</v>
      </c>
      <c r="AC188">
        <f>(-J188*44100)</f>
        <v>0</v>
      </c>
      <c r="AD188">
        <f>2*29.3*R188*0.92*(DK188-W188)</f>
        <v>0</v>
      </c>
      <c r="AE188">
        <f>2*0.95*5.67E-8*(((DK188+$B$7)+273)^4-(W188+273)^4)</f>
        <v>0</v>
      </c>
      <c r="AF188">
        <f>U188+AE188+AC188+AD188</f>
        <v>0</v>
      </c>
      <c r="AG188">
        <f>DH188*AU188*(DC188-DB188*(1000-AU188*DE188)/(1000-AU188*DD188))/(100*CV188)</f>
        <v>0</v>
      </c>
      <c r="AH188">
        <f>1000*DH188*AU188*(DD188-DE188)/(100*CV188*(1000-AU188*DD188))</f>
        <v>0</v>
      </c>
      <c r="AI188">
        <f>(AJ188 - AK188 - DI188*1E3/(8.314*(DK188+273.15)) * AM188/DH188 * AL188) * DH188/(100*CV188) * (1000 - DE188)/1000</f>
        <v>0</v>
      </c>
      <c r="AJ188">
        <v>1274.97850342193</v>
      </c>
      <c r="AK188">
        <v>1249.92545454545</v>
      </c>
      <c r="AL188">
        <v>3.38240173165404</v>
      </c>
      <c r="AM188">
        <v>64.0484108481649</v>
      </c>
      <c r="AN188">
        <f>(AP188 - AO188 + DI188*1E3/(8.314*(DK188+273.15)) * AR188/DH188 * AQ188) * DH188/(100*CV188) * 1000/(1000 - AP188)</f>
        <v>0</v>
      </c>
      <c r="AO188">
        <v>23.4661099497018</v>
      </c>
      <c r="AP188">
        <v>24.136836969697</v>
      </c>
      <c r="AQ188">
        <v>-0.000166125572952025</v>
      </c>
      <c r="AR188">
        <v>108.117458872286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MAX(0,($B$13+$C$13*DP188)/(1+$D$13*DP188)*DI188/(DK188+273)*$E$13)</f>
        <v>0</v>
      </c>
      <c r="AX188" t="s">
        <v>407</v>
      </c>
      <c r="AY188" t="s">
        <v>407</v>
      </c>
      <c r="AZ188">
        <v>0</v>
      </c>
      <c r="BA188">
        <v>0</v>
      </c>
      <c r="BB188">
        <f>1-AZ188/BA188</f>
        <v>0</v>
      </c>
      <c r="BC188">
        <v>0</v>
      </c>
      <c r="BD188" t="s">
        <v>407</v>
      </c>
      <c r="BE188" t="s">
        <v>407</v>
      </c>
      <c r="BF188">
        <v>0</v>
      </c>
      <c r="BG188">
        <v>0</v>
      </c>
      <c r="BH188">
        <f>1-BF188/BG188</f>
        <v>0</v>
      </c>
      <c r="BI188">
        <v>0.5</v>
      </c>
      <c r="BJ188">
        <f>CS188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407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f>$B$11*DQ188+$C$11*DR188+$F$11*EC188*(1-EF188)</f>
        <v>0</v>
      </c>
      <c r="CS188">
        <f>CR188*CT188</f>
        <v>0</v>
      </c>
      <c r="CT188">
        <f>($B$11*$D$9+$C$11*$D$9+$F$11*((EP188+EH188)/MAX(EP188+EH188+EQ188, 0.1)*$I$9+EQ188/MAX(EP188+EH188+EQ188, 0.1)*$J$9))/($B$11+$C$11+$F$11)</f>
        <v>0</v>
      </c>
      <c r="CU188">
        <f>($B$11*$K$9+$C$11*$K$9+$F$11*((EP188+EH188)/MAX(EP188+EH188+EQ188, 0.1)*$P$9+EQ188/MAX(EP188+EH188+EQ188, 0.1)*$Q$9))/($B$11+$C$11+$F$11)</f>
        <v>0</v>
      </c>
      <c r="CV188">
        <v>2.96</v>
      </c>
      <c r="CW188">
        <v>0.5</v>
      </c>
      <c r="CX188" t="s">
        <v>408</v>
      </c>
      <c r="CY188">
        <v>2</v>
      </c>
      <c r="CZ188" t="b">
        <v>1</v>
      </c>
      <c r="DA188">
        <v>1510797986.1</v>
      </c>
      <c r="DB188">
        <v>1196.63740740741</v>
      </c>
      <c r="DC188">
        <v>1228.98962962963</v>
      </c>
      <c r="DD188">
        <v>24.1537444444444</v>
      </c>
      <c r="DE188">
        <v>23.4681703703704</v>
      </c>
      <c r="DF188">
        <v>1185.11407407407</v>
      </c>
      <c r="DG188">
        <v>23.6543111111111</v>
      </c>
      <c r="DH188">
        <v>500.099703703704</v>
      </c>
      <c r="DI188">
        <v>90.2730481481482</v>
      </c>
      <c r="DJ188">
        <v>0.100095862962963</v>
      </c>
      <c r="DK188">
        <v>26.1701851851852</v>
      </c>
      <c r="DL188">
        <v>27.4977333333333</v>
      </c>
      <c r="DM188">
        <v>999.9</v>
      </c>
      <c r="DN188">
        <v>0</v>
      </c>
      <c r="DO188">
        <v>0</v>
      </c>
      <c r="DP188">
        <v>9977.08074074074</v>
      </c>
      <c r="DQ188">
        <v>0</v>
      </c>
      <c r="DR188">
        <v>9.98469</v>
      </c>
      <c r="DS188">
        <v>-32.352937037037</v>
      </c>
      <c r="DT188">
        <v>1226.2562962963</v>
      </c>
      <c r="DU188">
        <v>1258.52518518519</v>
      </c>
      <c r="DV188">
        <v>0.685577555555556</v>
      </c>
      <c r="DW188">
        <v>1228.98962962963</v>
      </c>
      <c r="DX188">
        <v>23.4681703703704</v>
      </c>
      <c r="DY188">
        <v>2.18043259259259</v>
      </c>
      <c r="DZ188">
        <v>2.1185437037037</v>
      </c>
      <c r="EA188">
        <v>18.8192518518518</v>
      </c>
      <c r="EB188">
        <v>18.3592814814815</v>
      </c>
      <c r="EC188">
        <v>2000.01888888889</v>
      </c>
      <c r="ED188">
        <v>0.980001777777778</v>
      </c>
      <c r="EE188">
        <v>0.0199980703703704</v>
      </c>
      <c r="EF188">
        <v>0</v>
      </c>
      <c r="EG188">
        <v>2.26293703703704</v>
      </c>
      <c r="EH188">
        <v>0</v>
      </c>
      <c r="EI188">
        <v>6838.20814814815</v>
      </c>
      <c r="EJ188">
        <v>17300.3296296296</v>
      </c>
      <c r="EK188">
        <v>38.6986666666667</v>
      </c>
      <c r="EL188">
        <v>38.951</v>
      </c>
      <c r="EM188">
        <v>38.4486666666667</v>
      </c>
      <c r="EN188">
        <v>37.486</v>
      </c>
      <c r="EO188">
        <v>38.0183703703704</v>
      </c>
      <c r="EP188">
        <v>1960.01888888889</v>
      </c>
      <c r="EQ188">
        <v>40</v>
      </c>
      <c r="ER188">
        <v>0</v>
      </c>
      <c r="ES188">
        <v>1680984290.1</v>
      </c>
      <c r="ET188">
        <v>0</v>
      </c>
      <c r="EU188">
        <v>2.28094230769231</v>
      </c>
      <c r="EV188">
        <v>0.925507694605113</v>
      </c>
      <c r="EW188">
        <v>-22.8923076595329</v>
      </c>
      <c r="EX188">
        <v>6838.19923076923</v>
      </c>
      <c r="EY188">
        <v>15</v>
      </c>
      <c r="EZ188">
        <v>0</v>
      </c>
      <c r="FA188" t="s">
        <v>409</v>
      </c>
      <c r="FB188">
        <v>1510803016.6</v>
      </c>
      <c r="FC188">
        <v>1510803015.6</v>
      </c>
      <c r="FD188">
        <v>0</v>
      </c>
      <c r="FE188">
        <v>-0.153</v>
      </c>
      <c r="FF188">
        <v>-0.016</v>
      </c>
      <c r="FG188">
        <v>6.925</v>
      </c>
      <c r="FH188">
        <v>0.526</v>
      </c>
      <c r="FI188">
        <v>420</v>
      </c>
      <c r="FJ188">
        <v>25</v>
      </c>
      <c r="FK188">
        <v>0.25</v>
      </c>
      <c r="FL188">
        <v>0.13</v>
      </c>
      <c r="FM188">
        <v>0.688807075</v>
      </c>
      <c r="FN188">
        <v>-0.0553077861163232</v>
      </c>
      <c r="FO188">
        <v>0.00600981826425516</v>
      </c>
      <c r="FP188">
        <v>1</v>
      </c>
      <c r="FQ188">
        <v>1</v>
      </c>
      <c r="FR188">
        <v>1</v>
      </c>
      <c r="FS188" t="s">
        <v>410</v>
      </c>
      <c r="FT188">
        <v>2.97438</v>
      </c>
      <c r="FU188">
        <v>2.75371</v>
      </c>
      <c r="FV188">
        <v>0.188706</v>
      </c>
      <c r="FW188">
        <v>0.192812</v>
      </c>
      <c r="FX188">
        <v>0.103551</v>
      </c>
      <c r="FY188">
        <v>0.102691</v>
      </c>
      <c r="FZ188">
        <v>31586.1</v>
      </c>
      <c r="GA188">
        <v>34296.5</v>
      </c>
      <c r="GB188">
        <v>35273.8</v>
      </c>
      <c r="GC188">
        <v>38525.1</v>
      </c>
      <c r="GD188">
        <v>44762</v>
      </c>
      <c r="GE188">
        <v>49879.5</v>
      </c>
      <c r="GF188">
        <v>55052.6</v>
      </c>
      <c r="GG188">
        <v>61732.3</v>
      </c>
      <c r="GH188">
        <v>2.00038</v>
      </c>
      <c r="GI188">
        <v>1.85515</v>
      </c>
      <c r="GJ188">
        <v>0.152476</v>
      </c>
      <c r="GK188">
        <v>0</v>
      </c>
      <c r="GL188">
        <v>25.0079</v>
      </c>
      <c r="GM188">
        <v>999.9</v>
      </c>
      <c r="GN188">
        <v>59.547</v>
      </c>
      <c r="GO188">
        <v>29.447</v>
      </c>
      <c r="GP188">
        <v>27.2242</v>
      </c>
      <c r="GQ188">
        <v>55.5045</v>
      </c>
      <c r="GR188">
        <v>48.8381</v>
      </c>
      <c r="GS188">
        <v>1</v>
      </c>
      <c r="GT188">
        <v>-0.119451</v>
      </c>
      <c r="GU188">
        <v>0.505324</v>
      </c>
      <c r="GV188">
        <v>20.117</v>
      </c>
      <c r="GW188">
        <v>5.19962</v>
      </c>
      <c r="GX188">
        <v>12.004</v>
      </c>
      <c r="GY188">
        <v>4.9756</v>
      </c>
      <c r="GZ188">
        <v>3.29298</v>
      </c>
      <c r="HA188">
        <v>9999</v>
      </c>
      <c r="HB188">
        <v>999.9</v>
      </c>
      <c r="HC188">
        <v>9999</v>
      </c>
      <c r="HD188">
        <v>9999</v>
      </c>
      <c r="HE188">
        <v>1.8631</v>
      </c>
      <c r="HF188">
        <v>1.86813</v>
      </c>
      <c r="HG188">
        <v>1.8679</v>
      </c>
      <c r="HH188">
        <v>1.86898</v>
      </c>
      <c r="HI188">
        <v>1.86982</v>
      </c>
      <c r="HJ188">
        <v>1.86589</v>
      </c>
      <c r="HK188">
        <v>1.86705</v>
      </c>
      <c r="HL188">
        <v>1.86839</v>
      </c>
      <c r="HM188">
        <v>5</v>
      </c>
      <c r="HN188">
        <v>0</v>
      </c>
      <c r="HO188">
        <v>0</v>
      </c>
      <c r="HP188">
        <v>0</v>
      </c>
      <c r="HQ188" t="s">
        <v>411</v>
      </c>
      <c r="HR188" t="s">
        <v>412</v>
      </c>
      <c r="HS188" t="s">
        <v>413</v>
      </c>
      <c r="HT188" t="s">
        <v>413</v>
      </c>
      <c r="HU188" t="s">
        <v>413</v>
      </c>
      <c r="HV188" t="s">
        <v>413</v>
      </c>
      <c r="HW188">
        <v>0</v>
      </c>
      <c r="HX188">
        <v>100</v>
      </c>
      <c r="HY188">
        <v>100</v>
      </c>
      <c r="HZ188">
        <v>11.66</v>
      </c>
      <c r="IA188">
        <v>0.4987</v>
      </c>
      <c r="IB188">
        <v>4.20922237337541</v>
      </c>
      <c r="IC188">
        <v>0.00614860080401583</v>
      </c>
      <c r="ID188">
        <v>7.47005204250058e-07</v>
      </c>
      <c r="IE188">
        <v>-6.13614996760479e-10</v>
      </c>
      <c r="IF188">
        <v>0.00504884260515054</v>
      </c>
      <c r="IG188">
        <v>-0.0226463544028373</v>
      </c>
      <c r="IH188">
        <v>0.00259345603324487</v>
      </c>
      <c r="II188">
        <v>-3.18119573220187e-05</v>
      </c>
      <c r="IJ188">
        <v>-2</v>
      </c>
      <c r="IK188">
        <v>1777</v>
      </c>
      <c r="IL188">
        <v>0</v>
      </c>
      <c r="IM188">
        <v>26</v>
      </c>
      <c r="IN188">
        <v>-83.7</v>
      </c>
      <c r="IO188">
        <v>-83.7</v>
      </c>
      <c r="IP188">
        <v>2.49878</v>
      </c>
      <c r="IQ188">
        <v>2.60376</v>
      </c>
      <c r="IR188">
        <v>1.54785</v>
      </c>
      <c r="IS188">
        <v>2.30835</v>
      </c>
      <c r="IT188">
        <v>1.34644</v>
      </c>
      <c r="IU188">
        <v>2.44385</v>
      </c>
      <c r="IV188">
        <v>33.4906</v>
      </c>
      <c r="IW188">
        <v>24.2188</v>
      </c>
      <c r="IX188">
        <v>18</v>
      </c>
      <c r="IY188">
        <v>502.258</v>
      </c>
      <c r="IZ188">
        <v>409.4</v>
      </c>
      <c r="JA188">
        <v>23.5204</v>
      </c>
      <c r="JB188">
        <v>25.7751</v>
      </c>
      <c r="JC188">
        <v>30</v>
      </c>
      <c r="JD188">
        <v>25.7338</v>
      </c>
      <c r="JE188">
        <v>25.6811</v>
      </c>
      <c r="JF188">
        <v>50.0473</v>
      </c>
      <c r="JG188">
        <v>22.4103</v>
      </c>
      <c r="JH188">
        <v>100</v>
      </c>
      <c r="JI188">
        <v>23.5285</v>
      </c>
      <c r="JJ188">
        <v>1273.57</v>
      </c>
      <c r="JK188">
        <v>23.4851</v>
      </c>
      <c r="JL188">
        <v>102.187</v>
      </c>
      <c r="JM188">
        <v>102.793</v>
      </c>
    </row>
    <row r="189" spans="1:273">
      <c r="A189">
        <v>173</v>
      </c>
      <c r="B189">
        <v>1510797998.6</v>
      </c>
      <c r="C189">
        <v>2360.5</v>
      </c>
      <c r="D189" t="s">
        <v>756</v>
      </c>
      <c r="E189" t="s">
        <v>757</v>
      </c>
      <c r="F189">
        <v>5</v>
      </c>
      <c r="G189" t="s">
        <v>405</v>
      </c>
      <c r="H189" t="s">
        <v>406</v>
      </c>
      <c r="I189">
        <v>1510797990.81429</v>
      </c>
      <c r="J189">
        <f>(K189)/1000</f>
        <v>0</v>
      </c>
      <c r="K189">
        <f>IF(CZ189, AN189, AH189)</f>
        <v>0</v>
      </c>
      <c r="L189">
        <f>IF(CZ189, AI189, AG189)</f>
        <v>0</v>
      </c>
      <c r="M189">
        <f>DB189 - IF(AU189&gt;1, L189*CV189*100.0/(AW189*DP189), 0)</f>
        <v>0</v>
      </c>
      <c r="N189">
        <f>((T189-J189/2)*M189-L189)/(T189+J189/2)</f>
        <v>0</v>
      </c>
      <c r="O189">
        <f>N189*(DI189+DJ189)/1000.0</f>
        <v>0</v>
      </c>
      <c r="P189">
        <f>(DB189 - IF(AU189&gt;1, L189*CV189*100.0/(AW189*DP189), 0))*(DI189+DJ189)/1000.0</f>
        <v>0</v>
      </c>
      <c r="Q189">
        <f>2.0/((1/S189-1/R189)+SIGN(S189)*SQRT((1/S189-1/R189)*(1/S189-1/R189) + 4*CW189/((CW189+1)*(CW189+1))*(2*1/S189*1/R189-1/R189*1/R189)))</f>
        <v>0</v>
      </c>
      <c r="R189">
        <f>IF(LEFT(CX189,1)&lt;&gt;"0",IF(LEFT(CX189,1)="1",3.0,CY189),$D$5+$E$5*(DP189*DI189/($K$5*1000))+$F$5*(DP189*DI189/($K$5*1000))*MAX(MIN(CV189,$J$5),$I$5)*MAX(MIN(CV189,$J$5),$I$5)+$G$5*MAX(MIN(CV189,$J$5),$I$5)*(DP189*DI189/($K$5*1000))+$H$5*(DP189*DI189/($K$5*1000))*(DP189*DI189/($K$5*1000)))</f>
        <v>0</v>
      </c>
      <c r="S189">
        <f>J189*(1000-(1000*0.61365*exp(17.502*W189/(240.97+W189))/(DI189+DJ189)+DD189)/2)/(1000*0.61365*exp(17.502*W189/(240.97+W189))/(DI189+DJ189)-DD189)</f>
        <v>0</v>
      </c>
      <c r="T189">
        <f>1/((CW189+1)/(Q189/1.6)+1/(R189/1.37)) + CW189/((CW189+1)/(Q189/1.6) + CW189/(R189/1.37))</f>
        <v>0</v>
      </c>
      <c r="U189">
        <f>(CR189*CU189)</f>
        <v>0</v>
      </c>
      <c r="V189">
        <f>(DK189+(U189+2*0.95*5.67E-8*(((DK189+$B$7)+273)^4-(DK189+273)^4)-44100*J189)/(1.84*29.3*R189+8*0.95*5.67E-8*(DK189+273)^3))</f>
        <v>0</v>
      </c>
      <c r="W189">
        <f>($C$7*DL189+$D$7*DM189+$E$7*V189)</f>
        <v>0</v>
      </c>
      <c r="X189">
        <f>0.61365*exp(17.502*W189/(240.97+W189))</f>
        <v>0</v>
      </c>
      <c r="Y189">
        <f>(Z189/AA189*100)</f>
        <v>0</v>
      </c>
      <c r="Z189">
        <f>DD189*(DI189+DJ189)/1000</f>
        <v>0</v>
      </c>
      <c r="AA189">
        <f>0.61365*exp(17.502*DK189/(240.97+DK189))</f>
        <v>0</v>
      </c>
      <c r="AB189">
        <f>(X189-DD189*(DI189+DJ189)/1000)</f>
        <v>0</v>
      </c>
      <c r="AC189">
        <f>(-J189*44100)</f>
        <v>0</v>
      </c>
      <c r="AD189">
        <f>2*29.3*R189*0.92*(DK189-W189)</f>
        <v>0</v>
      </c>
      <c r="AE189">
        <f>2*0.95*5.67E-8*(((DK189+$B$7)+273)^4-(W189+273)^4)</f>
        <v>0</v>
      </c>
      <c r="AF189">
        <f>U189+AE189+AC189+AD189</f>
        <v>0</v>
      </c>
      <c r="AG189">
        <f>DH189*AU189*(DC189-DB189*(1000-AU189*DE189)/(1000-AU189*DD189))/(100*CV189)</f>
        <v>0</v>
      </c>
      <c r="AH189">
        <f>1000*DH189*AU189*(DD189-DE189)/(100*CV189*(1000-AU189*DD189))</f>
        <v>0</v>
      </c>
      <c r="AI189">
        <f>(AJ189 - AK189 - DI189*1E3/(8.314*(DK189+273.15)) * AM189/DH189 * AL189) * DH189/(100*CV189) * (1000 - DE189)/1000</f>
        <v>0</v>
      </c>
      <c r="AJ189">
        <v>1292.14097928012</v>
      </c>
      <c r="AK189">
        <v>1267.03987878788</v>
      </c>
      <c r="AL189">
        <v>3.43020393979511</v>
      </c>
      <c r="AM189">
        <v>64.0484108481649</v>
      </c>
      <c r="AN189">
        <f>(AP189 - AO189 + DI189*1E3/(8.314*(DK189+273.15)) * AR189/DH189 * AQ189) * DH189/(100*CV189) * 1000/(1000 - AP189)</f>
        <v>0</v>
      </c>
      <c r="AO189">
        <v>23.4613273019983</v>
      </c>
      <c r="AP189">
        <v>24.1259933333333</v>
      </c>
      <c r="AQ189">
        <v>-0.000107265594694297</v>
      </c>
      <c r="AR189">
        <v>108.117458872286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MAX(0,($B$13+$C$13*DP189)/(1+$D$13*DP189)*DI189/(DK189+273)*$E$13)</f>
        <v>0</v>
      </c>
      <c r="AX189" t="s">
        <v>407</v>
      </c>
      <c r="AY189" t="s">
        <v>407</v>
      </c>
      <c r="AZ189">
        <v>0</v>
      </c>
      <c r="BA189">
        <v>0</v>
      </c>
      <c r="BB189">
        <f>1-AZ189/BA189</f>
        <v>0</v>
      </c>
      <c r="BC189">
        <v>0</v>
      </c>
      <c r="BD189" t="s">
        <v>407</v>
      </c>
      <c r="BE189" t="s">
        <v>407</v>
      </c>
      <c r="BF189">
        <v>0</v>
      </c>
      <c r="BG189">
        <v>0</v>
      </c>
      <c r="BH189">
        <f>1-BF189/BG189</f>
        <v>0</v>
      </c>
      <c r="BI189">
        <v>0.5</v>
      </c>
      <c r="BJ189">
        <f>CS189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407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f>$B$11*DQ189+$C$11*DR189+$F$11*EC189*(1-EF189)</f>
        <v>0</v>
      </c>
      <c r="CS189">
        <f>CR189*CT189</f>
        <v>0</v>
      </c>
      <c r="CT189">
        <f>($B$11*$D$9+$C$11*$D$9+$F$11*((EP189+EH189)/MAX(EP189+EH189+EQ189, 0.1)*$I$9+EQ189/MAX(EP189+EH189+EQ189, 0.1)*$J$9))/($B$11+$C$11+$F$11)</f>
        <v>0</v>
      </c>
      <c r="CU189">
        <f>($B$11*$K$9+$C$11*$K$9+$F$11*((EP189+EH189)/MAX(EP189+EH189+EQ189, 0.1)*$P$9+EQ189/MAX(EP189+EH189+EQ189, 0.1)*$Q$9))/($B$11+$C$11+$F$11)</f>
        <v>0</v>
      </c>
      <c r="CV189">
        <v>2.96</v>
      </c>
      <c r="CW189">
        <v>0.5</v>
      </c>
      <c r="CX189" t="s">
        <v>408</v>
      </c>
      <c r="CY189">
        <v>2</v>
      </c>
      <c r="CZ189" t="b">
        <v>1</v>
      </c>
      <c r="DA189">
        <v>1510797990.81429</v>
      </c>
      <c r="DB189">
        <v>1212.22857142857</v>
      </c>
      <c r="DC189">
        <v>1244.68</v>
      </c>
      <c r="DD189">
        <v>24.1434107142857</v>
      </c>
      <c r="DE189">
        <v>23.4653107142857</v>
      </c>
      <c r="DF189">
        <v>1200.62285714286</v>
      </c>
      <c r="DG189">
        <v>23.6444285714286</v>
      </c>
      <c r="DH189">
        <v>500.078607142857</v>
      </c>
      <c r="DI189">
        <v>90.2733142857143</v>
      </c>
      <c r="DJ189">
        <v>0.100014271428571</v>
      </c>
      <c r="DK189">
        <v>26.1708857142857</v>
      </c>
      <c r="DL189">
        <v>27.4966035714286</v>
      </c>
      <c r="DM189">
        <v>999.9</v>
      </c>
      <c r="DN189">
        <v>0</v>
      </c>
      <c r="DO189">
        <v>0</v>
      </c>
      <c r="DP189">
        <v>9981.87821428571</v>
      </c>
      <c r="DQ189">
        <v>0</v>
      </c>
      <c r="DR189">
        <v>9.98469</v>
      </c>
      <c r="DS189">
        <v>-32.4513321428571</v>
      </c>
      <c r="DT189">
        <v>1242.22035714286</v>
      </c>
      <c r="DU189">
        <v>1274.58928571429</v>
      </c>
      <c r="DV189">
        <v>0.678095321428572</v>
      </c>
      <c r="DW189">
        <v>1244.68</v>
      </c>
      <c r="DX189">
        <v>23.4653107142857</v>
      </c>
      <c r="DY189">
        <v>2.17950607142857</v>
      </c>
      <c r="DZ189">
        <v>2.11829178571429</v>
      </c>
      <c r="EA189">
        <v>18.8124428571429</v>
      </c>
      <c r="EB189">
        <v>18.3573964285714</v>
      </c>
      <c r="EC189">
        <v>2000.0075</v>
      </c>
      <c r="ED189">
        <v>0.980001642857143</v>
      </c>
      <c r="EE189">
        <v>0.0199982142857143</v>
      </c>
      <c r="EF189">
        <v>0</v>
      </c>
      <c r="EG189">
        <v>2.33730357142857</v>
      </c>
      <c r="EH189">
        <v>0</v>
      </c>
      <c r="EI189">
        <v>6836.51678571429</v>
      </c>
      <c r="EJ189">
        <v>17300.2392857143</v>
      </c>
      <c r="EK189">
        <v>38.6715</v>
      </c>
      <c r="EL189">
        <v>38.93925</v>
      </c>
      <c r="EM189">
        <v>38.4281428571429</v>
      </c>
      <c r="EN189">
        <v>37.46625</v>
      </c>
      <c r="EO189">
        <v>37.9999285714286</v>
      </c>
      <c r="EP189">
        <v>1960.0075</v>
      </c>
      <c r="EQ189">
        <v>40</v>
      </c>
      <c r="ER189">
        <v>0</v>
      </c>
      <c r="ES189">
        <v>1680984295.5</v>
      </c>
      <c r="ET189">
        <v>0</v>
      </c>
      <c r="EU189">
        <v>2.33462</v>
      </c>
      <c r="EV189">
        <v>1.01290000377893</v>
      </c>
      <c r="EW189">
        <v>-20.6730768674952</v>
      </c>
      <c r="EX189">
        <v>6836.1936</v>
      </c>
      <c r="EY189">
        <v>15</v>
      </c>
      <c r="EZ189">
        <v>0</v>
      </c>
      <c r="FA189" t="s">
        <v>409</v>
      </c>
      <c r="FB189">
        <v>1510803016.6</v>
      </c>
      <c r="FC189">
        <v>1510803015.6</v>
      </c>
      <c r="FD189">
        <v>0</v>
      </c>
      <c r="FE189">
        <v>-0.153</v>
      </c>
      <c r="FF189">
        <v>-0.016</v>
      </c>
      <c r="FG189">
        <v>6.925</v>
      </c>
      <c r="FH189">
        <v>0.526</v>
      </c>
      <c r="FI189">
        <v>420</v>
      </c>
      <c r="FJ189">
        <v>25</v>
      </c>
      <c r="FK189">
        <v>0.25</v>
      </c>
      <c r="FL189">
        <v>0.13</v>
      </c>
      <c r="FM189">
        <v>0.681853425</v>
      </c>
      <c r="FN189">
        <v>-0.096390427767355</v>
      </c>
      <c r="FO189">
        <v>0.00932480086620487</v>
      </c>
      <c r="FP189">
        <v>1</v>
      </c>
      <c r="FQ189">
        <v>1</v>
      </c>
      <c r="FR189">
        <v>1</v>
      </c>
      <c r="FS189" t="s">
        <v>410</v>
      </c>
      <c r="FT189">
        <v>2.97424</v>
      </c>
      <c r="FU189">
        <v>2.7539</v>
      </c>
      <c r="FV189">
        <v>0.190302</v>
      </c>
      <c r="FW189">
        <v>0.194366</v>
      </c>
      <c r="FX189">
        <v>0.103519</v>
      </c>
      <c r="FY189">
        <v>0.102679</v>
      </c>
      <c r="FZ189">
        <v>31524.3</v>
      </c>
      <c r="GA189">
        <v>34230.9</v>
      </c>
      <c r="GB189">
        <v>35274.1</v>
      </c>
      <c r="GC189">
        <v>38525.5</v>
      </c>
      <c r="GD189">
        <v>44764</v>
      </c>
      <c r="GE189">
        <v>49880.6</v>
      </c>
      <c r="GF189">
        <v>55053</v>
      </c>
      <c r="GG189">
        <v>61732.8</v>
      </c>
      <c r="GH189">
        <v>2.0002</v>
      </c>
      <c r="GI189">
        <v>1.85543</v>
      </c>
      <c r="GJ189">
        <v>0.151638</v>
      </c>
      <c r="GK189">
        <v>0</v>
      </c>
      <c r="GL189">
        <v>25.0095</v>
      </c>
      <c r="GM189">
        <v>999.9</v>
      </c>
      <c r="GN189">
        <v>59.547</v>
      </c>
      <c r="GO189">
        <v>29.447</v>
      </c>
      <c r="GP189">
        <v>27.2231</v>
      </c>
      <c r="GQ189">
        <v>55.2445</v>
      </c>
      <c r="GR189">
        <v>49.0825</v>
      </c>
      <c r="GS189">
        <v>1</v>
      </c>
      <c r="GT189">
        <v>-0.119367</v>
      </c>
      <c r="GU189">
        <v>0.495515</v>
      </c>
      <c r="GV189">
        <v>20.1171</v>
      </c>
      <c r="GW189">
        <v>5.19902</v>
      </c>
      <c r="GX189">
        <v>12.004</v>
      </c>
      <c r="GY189">
        <v>4.9755</v>
      </c>
      <c r="GZ189">
        <v>3.29295</v>
      </c>
      <c r="HA189">
        <v>9999</v>
      </c>
      <c r="HB189">
        <v>999.9</v>
      </c>
      <c r="HC189">
        <v>9999</v>
      </c>
      <c r="HD189">
        <v>9999</v>
      </c>
      <c r="HE189">
        <v>1.8631</v>
      </c>
      <c r="HF189">
        <v>1.86814</v>
      </c>
      <c r="HG189">
        <v>1.86789</v>
      </c>
      <c r="HH189">
        <v>1.86896</v>
      </c>
      <c r="HI189">
        <v>1.86983</v>
      </c>
      <c r="HJ189">
        <v>1.8659</v>
      </c>
      <c r="HK189">
        <v>1.86703</v>
      </c>
      <c r="HL189">
        <v>1.86832</v>
      </c>
      <c r="HM189">
        <v>5</v>
      </c>
      <c r="HN189">
        <v>0</v>
      </c>
      <c r="HO189">
        <v>0</v>
      </c>
      <c r="HP189">
        <v>0</v>
      </c>
      <c r="HQ189" t="s">
        <v>411</v>
      </c>
      <c r="HR189" t="s">
        <v>412</v>
      </c>
      <c r="HS189" t="s">
        <v>413</v>
      </c>
      <c r="HT189" t="s">
        <v>413</v>
      </c>
      <c r="HU189" t="s">
        <v>413</v>
      </c>
      <c r="HV189" t="s">
        <v>413</v>
      </c>
      <c r="HW189">
        <v>0</v>
      </c>
      <c r="HX189">
        <v>100</v>
      </c>
      <c r="HY189">
        <v>100</v>
      </c>
      <c r="HZ189">
        <v>11.74</v>
      </c>
      <c r="IA189">
        <v>0.4982</v>
      </c>
      <c r="IB189">
        <v>4.20922237337541</v>
      </c>
      <c r="IC189">
        <v>0.00614860080401583</v>
      </c>
      <c r="ID189">
        <v>7.47005204250058e-07</v>
      </c>
      <c r="IE189">
        <v>-6.13614996760479e-10</v>
      </c>
      <c r="IF189">
        <v>0.00504884260515054</v>
      </c>
      <c r="IG189">
        <v>-0.0226463544028373</v>
      </c>
      <c r="IH189">
        <v>0.00259345603324487</v>
      </c>
      <c r="II189">
        <v>-3.18119573220187e-05</v>
      </c>
      <c r="IJ189">
        <v>-2</v>
      </c>
      <c r="IK189">
        <v>1777</v>
      </c>
      <c r="IL189">
        <v>0</v>
      </c>
      <c r="IM189">
        <v>26</v>
      </c>
      <c r="IN189">
        <v>-83.6</v>
      </c>
      <c r="IO189">
        <v>-83.6</v>
      </c>
      <c r="IP189">
        <v>2.52319</v>
      </c>
      <c r="IQ189">
        <v>2.61108</v>
      </c>
      <c r="IR189">
        <v>1.54785</v>
      </c>
      <c r="IS189">
        <v>2.30835</v>
      </c>
      <c r="IT189">
        <v>1.34644</v>
      </c>
      <c r="IU189">
        <v>2.35596</v>
      </c>
      <c r="IV189">
        <v>33.4906</v>
      </c>
      <c r="IW189">
        <v>24.2101</v>
      </c>
      <c r="IX189">
        <v>18</v>
      </c>
      <c r="IY189">
        <v>502.159</v>
      </c>
      <c r="IZ189">
        <v>409.565</v>
      </c>
      <c r="JA189">
        <v>23.5239</v>
      </c>
      <c r="JB189">
        <v>25.7751</v>
      </c>
      <c r="JC189">
        <v>30.0002</v>
      </c>
      <c r="JD189">
        <v>25.7356</v>
      </c>
      <c r="JE189">
        <v>25.6826</v>
      </c>
      <c r="JF189">
        <v>50.538</v>
      </c>
      <c r="JG189">
        <v>22.4103</v>
      </c>
      <c r="JH189">
        <v>100</v>
      </c>
      <c r="JI189">
        <v>23.5247</v>
      </c>
      <c r="JJ189">
        <v>1287.02</v>
      </c>
      <c r="JK189">
        <v>23.5035</v>
      </c>
      <c r="JL189">
        <v>102.187</v>
      </c>
      <c r="JM189">
        <v>102.794</v>
      </c>
    </row>
    <row r="190" spans="1:273">
      <c r="A190">
        <v>174</v>
      </c>
      <c r="B190">
        <v>1510798003.6</v>
      </c>
      <c r="C190">
        <v>2365.5</v>
      </c>
      <c r="D190" t="s">
        <v>758</v>
      </c>
      <c r="E190" t="s">
        <v>759</v>
      </c>
      <c r="F190">
        <v>5</v>
      </c>
      <c r="G190" t="s">
        <v>405</v>
      </c>
      <c r="H190" t="s">
        <v>406</v>
      </c>
      <c r="I190">
        <v>1510797996.1</v>
      </c>
      <c r="J190">
        <f>(K190)/1000</f>
        <v>0</v>
      </c>
      <c r="K190">
        <f>IF(CZ190, AN190, AH190)</f>
        <v>0</v>
      </c>
      <c r="L190">
        <f>IF(CZ190, AI190, AG190)</f>
        <v>0</v>
      </c>
      <c r="M190">
        <f>DB190 - IF(AU190&gt;1, L190*CV190*100.0/(AW190*DP190), 0)</f>
        <v>0</v>
      </c>
      <c r="N190">
        <f>((T190-J190/2)*M190-L190)/(T190+J190/2)</f>
        <v>0</v>
      </c>
      <c r="O190">
        <f>N190*(DI190+DJ190)/1000.0</f>
        <v>0</v>
      </c>
      <c r="P190">
        <f>(DB190 - IF(AU190&gt;1, L190*CV190*100.0/(AW190*DP190), 0))*(DI190+DJ190)/1000.0</f>
        <v>0</v>
      </c>
      <c r="Q190">
        <f>2.0/((1/S190-1/R190)+SIGN(S190)*SQRT((1/S190-1/R190)*(1/S190-1/R190) + 4*CW190/((CW190+1)*(CW190+1))*(2*1/S190*1/R190-1/R190*1/R190)))</f>
        <v>0</v>
      </c>
      <c r="R190">
        <f>IF(LEFT(CX190,1)&lt;&gt;"0",IF(LEFT(CX190,1)="1",3.0,CY190),$D$5+$E$5*(DP190*DI190/($K$5*1000))+$F$5*(DP190*DI190/($K$5*1000))*MAX(MIN(CV190,$J$5),$I$5)*MAX(MIN(CV190,$J$5),$I$5)+$G$5*MAX(MIN(CV190,$J$5),$I$5)*(DP190*DI190/($K$5*1000))+$H$5*(DP190*DI190/($K$5*1000))*(DP190*DI190/($K$5*1000)))</f>
        <v>0</v>
      </c>
      <c r="S190">
        <f>J190*(1000-(1000*0.61365*exp(17.502*W190/(240.97+W190))/(DI190+DJ190)+DD190)/2)/(1000*0.61365*exp(17.502*W190/(240.97+W190))/(DI190+DJ190)-DD190)</f>
        <v>0</v>
      </c>
      <c r="T190">
        <f>1/((CW190+1)/(Q190/1.6)+1/(R190/1.37)) + CW190/((CW190+1)/(Q190/1.6) + CW190/(R190/1.37))</f>
        <v>0</v>
      </c>
      <c r="U190">
        <f>(CR190*CU190)</f>
        <v>0</v>
      </c>
      <c r="V190">
        <f>(DK190+(U190+2*0.95*5.67E-8*(((DK190+$B$7)+273)^4-(DK190+273)^4)-44100*J190)/(1.84*29.3*R190+8*0.95*5.67E-8*(DK190+273)^3))</f>
        <v>0</v>
      </c>
      <c r="W190">
        <f>($C$7*DL190+$D$7*DM190+$E$7*V190)</f>
        <v>0</v>
      </c>
      <c r="X190">
        <f>0.61365*exp(17.502*W190/(240.97+W190))</f>
        <v>0</v>
      </c>
      <c r="Y190">
        <f>(Z190/AA190*100)</f>
        <v>0</v>
      </c>
      <c r="Z190">
        <f>DD190*(DI190+DJ190)/1000</f>
        <v>0</v>
      </c>
      <c r="AA190">
        <f>0.61365*exp(17.502*DK190/(240.97+DK190))</f>
        <v>0</v>
      </c>
      <c r="AB190">
        <f>(X190-DD190*(DI190+DJ190)/1000)</f>
        <v>0</v>
      </c>
      <c r="AC190">
        <f>(-J190*44100)</f>
        <v>0</v>
      </c>
      <c r="AD190">
        <f>2*29.3*R190*0.92*(DK190-W190)</f>
        <v>0</v>
      </c>
      <c r="AE190">
        <f>2*0.95*5.67E-8*(((DK190+$B$7)+273)^4-(W190+273)^4)</f>
        <v>0</v>
      </c>
      <c r="AF190">
        <f>U190+AE190+AC190+AD190</f>
        <v>0</v>
      </c>
      <c r="AG190">
        <f>DH190*AU190*(DC190-DB190*(1000-AU190*DE190)/(1000-AU190*DD190))/(100*CV190)</f>
        <v>0</v>
      </c>
      <c r="AH190">
        <f>1000*DH190*AU190*(DD190-DE190)/(100*CV190*(1000-AU190*DD190))</f>
        <v>0</v>
      </c>
      <c r="AI190">
        <f>(AJ190 - AK190 - DI190*1E3/(8.314*(DK190+273.15)) * AM190/DH190 * AL190) * DH190/(100*CV190) * (1000 - DE190)/1000</f>
        <v>0</v>
      </c>
      <c r="AJ190">
        <v>1309.25572232698</v>
      </c>
      <c r="AK190">
        <v>1284.20096969697</v>
      </c>
      <c r="AL190">
        <v>3.43393723439691</v>
      </c>
      <c r="AM190">
        <v>64.0484108481649</v>
      </c>
      <c r="AN190">
        <f>(AP190 - AO190 + DI190*1E3/(8.314*(DK190+273.15)) * AR190/DH190 * AQ190) * DH190/(100*CV190) * 1000/(1000 - AP190)</f>
        <v>0</v>
      </c>
      <c r="AO190">
        <v>23.4572204219661</v>
      </c>
      <c r="AP190">
        <v>24.1171</v>
      </c>
      <c r="AQ190">
        <v>-6.57991071365781e-05</v>
      </c>
      <c r="AR190">
        <v>108.117458872286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MAX(0,($B$13+$C$13*DP190)/(1+$D$13*DP190)*DI190/(DK190+273)*$E$13)</f>
        <v>0</v>
      </c>
      <c r="AX190" t="s">
        <v>407</v>
      </c>
      <c r="AY190" t="s">
        <v>407</v>
      </c>
      <c r="AZ190">
        <v>0</v>
      </c>
      <c r="BA190">
        <v>0</v>
      </c>
      <c r="BB190">
        <f>1-AZ190/BA190</f>
        <v>0</v>
      </c>
      <c r="BC190">
        <v>0</v>
      </c>
      <c r="BD190" t="s">
        <v>407</v>
      </c>
      <c r="BE190" t="s">
        <v>407</v>
      </c>
      <c r="BF190">
        <v>0</v>
      </c>
      <c r="BG190">
        <v>0</v>
      </c>
      <c r="BH190">
        <f>1-BF190/BG190</f>
        <v>0</v>
      </c>
      <c r="BI190">
        <v>0.5</v>
      </c>
      <c r="BJ190">
        <f>CS190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407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f>$B$11*DQ190+$C$11*DR190+$F$11*EC190*(1-EF190)</f>
        <v>0</v>
      </c>
      <c r="CS190">
        <f>CR190*CT190</f>
        <v>0</v>
      </c>
      <c r="CT190">
        <f>($B$11*$D$9+$C$11*$D$9+$F$11*((EP190+EH190)/MAX(EP190+EH190+EQ190, 0.1)*$I$9+EQ190/MAX(EP190+EH190+EQ190, 0.1)*$J$9))/($B$11+$C$11+$F$11)</f>
        <v>0</v>
      </c>
      <c r="CU190">
        <f>($B$11*$K$9+$C$11*$K$9+$F$11*((EP190+EH190)/MAX(EP190+EH190+EQ190, 0.1)*$P$9+EQ190/MAX(EP190+EH190+EQ190, 0.1)*$Q$9))/($B$11+$C$11+$F$11)</f>
        <v>0</v>
      </c>
      <c r="CV190">
        <v>2.96</v>
      </c>
      <c r="CW190">
        <v>0.5</v>
      </c>
      <c r="CX190" t="s">
        <v>408</v>
      </c>
      <c r="CY190">
        <v>2</v>
      </c>
      <c r="CZ190" t="b">
        <v>1</v>
      </c>
      <c r="DA190">
        <v>1510797996.1</v>
      </c>
      <c r="DB190">
        <v>1229.81444444444</v>
      </c>
      <c r="DC190">
        <v>1262.3437037037</v>
      </c>
      <c r="DD190">
        <v>24.1311888888889</v>
      </c>
      <c r="DE190">
        <v>23.4614259259259</v>
      </c>
      <c r="DF190">
        <v>1218.11666666667</v>
      </c>
      <c r="DG190">
        <v>23.6327592592593</v>
      </c>
      <c r="DH190">
        <v>500.073518518519</v>
      </c>
      <c r="DI190">
        <v>90.2733703703704</v>
      </c>
      <c r="DJ190">
        <v>0.0999689777777778</v>
      </c>
      <c r="DK190">
        <v>26.168962962963</v>
      </c>
      <c r="DL190">
        <v>27.4989888888889</v>
      </c>
      <c r="DM190">
        <v>999.9</v>
      </c>
      <c r="DN190">
        <v>0</v>
      </c>
      <c r="DO190">
        <v>0</v>
      </c>
      <c r="DP190">
        <v>9997.86703703704</v>
      </c>
      <c r="DQ190">
        <v>0</v>
      </c>
      <c r="DR190">
        <v>9.98469</v>
      </c>
      <c r="DS190">
        <v>-32.5293703703704</v>
      </c>
      <c r="DT190">
        <v>1260.22592592593</v>
      </c>
      <c r="DU190">
        <v>1292.67296296296</v>
      </c>
      <c r="DV190">
        <v>0.669766481481481</v>
      </c>
      <c r="DW190">
        <v>1262.3437037037</v>
      </c>
      <c r="DX190">
        <v>23.4614259259259</v>
      </c>
      <c r="DY190">
        <v>2.17840481481481</v>
      </c>
      <c r="DZ190">
        <v>2.11794259259259</v>
      </c>
      <c r="EA190">
        <v>18.8043592592593</v>
      </c>
      <c r="EB190">
        <v>18.3547703703704</v>
      </c>
      <c r="EC190">
        <v>2000.00666666667</v>
      </c>
      <c r="ED190">
        <v>0.980001444444444</v>
      </c>
      <c r="EE190">
        <v>0.0199984259259259</v>
      </c>
      <c r="EF190">
        <v>0</v>
      </c>
      <c r="EG190">
        <v>2.37553333333333</v>
      </c>
      <c r="EH190">
        <v>0</v>
      </c>
      <c r="EI190">
        <v>6834.73037037037</v>
      </c>
      <c r="EJ190">
        <v>17300.2296296296</v>
      </c>
      <c r="EK190">
        <v>38.6502592592593</v>
      </c>
      <c r="EL190">
        <v>38.9209259259259</v>
      </c>
      <c r="EM190">
        <v>38.4071481481481</v>
      </c>
      <c r="EN190">
        <v>37.444</v>
      </c>
      <c r="EO190">
        <v>37.9813333333333</v>
      </c>
      <c r="EP190">
        <v>1960.00666666667</v>
      </c>
      <c r="EQ190">
        <v>40</v>
      </c>
      <c r="ER190">
        <v>0</v>
      </c>
      <c r="ES190">
        <v>1680984300.3</v>
      </c>
      <c r="ET190">
        <v>0</v>
      </c>
      <c r="EU190">
        <v>2.353736</v>
      </c>
      <c r="EV190">
        <v>-0.664869222098345</v>
      </c>
      <c r="EW190">
        <v>-19.3438461635831</v>
      </c>
      <c r="EX190">
        <v>6834.5772</v>
      </c>
      <c r="EY190">
        <v>15</v>
      </c>
      <c r="EZ190">
        <v>0</v>
      </c>
      <c r="FA190" t="s">
        <v>409</v>
      </c>
      <c r="FB190">
        <v>1510803016.6</v>
      </c>
      <c r="FC190">
        <v>1510803015.6</v>
      </c>
      <c r="FD190">
        <v>0</v>
      </c>
      <c r="FE190">
        <v>-0.153</v>
      </c>
      <c r="FF190">
        <v>-0.016</v>
      </c>
      <c r="FG190">
        <v>6.925</v>
      </c>
      <c r="FH190">
        <v>0.526</v>
      </c>
      <c r="FI190">
        <v>420</v>
      </c>
      <c r="FJ190">
        <v>25</v>
      </c>
      <c r="FK190">
        <v>0.25</v>
      </c>
      <c r="FL190">
        <v>0.13</v>
      </c>
      <c r="FM190">
        <v>0.675891825</v>
      </c>
      <c r="FN190">
        <v>-0.0971573020637913</v>
      </c>
      <c r="FO190">
        <v>0.00939909429383359</v>
      </c>
      <c r="FP190">
        <v>1</v>
      </c>
      <c r="FQ190">
        <v>1</v>
      </c>
      <c r="FR190">
        <v>1</v>
      </c>
      <c r="FS190" t="s">
        <v>410</v>
      </c>
      <c r="FT190">
        <v>2.97408</v>
      </c>
      <c r="FU190">
        <v>2.75391</v>
      </c>
      <c r="FV190">
        <v>0.191884</v>
      </c>
      <c r="FW190">
        <v>0.195869</v>
      </c>
      <c r="FX190">
        <v>0.103489</v>
      </c>
      <c r="FY190">
        <v>0.102667</v>
      </c>
      <c r="FZ190">
        <v>31462.6</v>
      </c>
      <c r="GA190">
        <v>34166.9</v>
      </c>
      <c r="GB190">
        <v>35273.9</v>
      </c>
      <c r="GC190">
        <v>38525.3</v>
      </c>
      <c r="GD190">
        <v>44765.3</v>
      </c>
      <c r="GE190">
        <v>49880.8</v>
      </c>
      <c r="GF190">
        <v>55052.7</v>
      </c>
      <c r="GG190">
        <v>61732.1</v>
      </c>
      <c r="GH190">
        <v>2.0001</v>
      </c>
      <c r="GI190">
        <v>1.85527</v>
      </c>
      <c r="GJ190">
        <v>0.152048</v>
      </c>
      <c r="GK190">
        <v>0</v>
      </c>
      <c r="GL190">
        <v>25.0109</v>
      </c>
      <c r="GM190">
        <v>999.9</v>
      </c>
      <c r="GN190">
        <v>59.547</v>
      </c>
      <c r="GO190">
        <v>29.447</v>
      </c>
      <c r="GP190">
        <v>27.224</v>
      </c>
      <c r="GQ190">
        <v>55.4945</v>
      </c>
      <c r="GR190">
        <v>49.5272</v>
      </c>
      <c r="GS190">
        <v>1</v>
      </c>
      <c r="GT190">
        <v>-0.119334</v>
      </c>
      <c r="GU190">
        <v>0.497993</v>
      </c>
      <c r="GV190">
        <v>20.117</v>
      </c>
      <c r="GW190">
        <v>5.19962</v>
      </c>
      <c r="GX190">
        <v>12.004</v>
      </c>
      <c r="GY190">
        <v>4.9754</v>
      </c>
      <c r="GZ190">
        <v>3.29295</v>
      </c>
      <c r="HA190">
        <v>9999</v>
      </c>
      <c r="HB190">
        <v>999.9</v>
      </c>
      <c r="HC190">
        <v>9999</v>
      </c>
      <c r="HD190">
        <v>9999</v>
      </c>
      <c r="HE190">
        <v>1.8631</v>
      </c>
      <c r="HF190">
        <v>1.86813</v>
      </c>
      <c r="HG190">
        <v>1.86787</v>
      </c>
      <c r="HH190">
        <v>1.86898</v>
      </c>
      <c r="HI190">
        <v>1.86981</v>
      </c>
      <c r="HJ190">
        <v>1.8659</v>
      </c>
      <c r="HK190">
        <v>1.86706</v>
      </c>
      <c r="HL190">
        <v>1.86836</v>
      </c>
      <c r="HM190">
        <v>5</v>
      </c>
      <c r="HN190">
        <v>0</v>
      </c>
      <c r="HO190">
        <v>0</v>
      </c>
      <c r="HP190">
        <v>0</v>
      </c>
      <c r="HQ190" t="s">
        <v>411</v>
      </c>
      <c r="HR190" t="s">
        <v>412</v>
      </c>
      <c r="HS190" t="s">
        <v>413</v>
      </c>
      <c r="HT190" t="s">
        <v>413</v>
      </c>
      <c r="HU190" t="s">
        <v>413</v>
      </c>
      <c r="HV190" t="s">
        <v>413</v>
      </c>
      <c r="HW190">
        <v>0</v>
      </c>
      <c r="HX190">
        <v>100</v>
      </c>
      <c r="HY190">
        <v>100</v>
      </c>
      <c r="HZ190">
        <v>11.83</v>
      </c>
      <c r="IA190">
        <v>0.4977</v>
      </c>
      <c r="IB190">
        <v>4.20922237337541</v>
      </c>
      <c r="IC190">
        <v>0.00614860080401583</v>
      </c>
      <c r="ID190">
        <v>7.47005204250058e-07</v>
      </c>
      <c r="IE190">
        <v>-6.13614996760479e-10</v>
      </c>
      <c r="IF190">
        <v>0.00504884260515054</v>
      </c>
      <c r="IG190">
        <v>-0.0226463544028373</v>
      </c>
      <c r="IH190">
        <v>0.00259345603324487</v>
      </c>
      <c r="II190">
        <v>-3.18119573220187e-05</v>
      </c>
      <c r="IJ190">
        <v>-2</v>
      </c>
      <c r="IK190">
        <v>1777</v>
      </c>
      <c r="IL190">
        <v>0</v>
      </c>
      <c r="IM190">
        <v>26</v>
      </c>
      <c r="IN190">
        <v>-83.5</v>
      </c>
      <c r="IO190">
        <v>-83.5</v>
      </c>
      <c r="IP190">
        <v>2.55127</v>
      </c>
      <c r="IQ190">
        <v>2.61475</v>
      </c>
      <c r="IR190">
        <v>1.54785</v>
      </c>
      <c r="IS190">
        <v>2.30835</v>
      </c>
      <c r="IT190">
        <v>1.34644</v>
      </c>
      <c r="IU190">
        <v>2.27173</v>
      </c>
      <c r="IV190">
        <v>33.4906</v>
      </c>
      <c r="IW190">
        <v>24.2188</v>
      </c>
      <c r="IX190">
        <v>18</v>
      </c>
      <c r="IY190">
        <v>502.097</v>
      </c>
      <c r="IZ190">
        <v>409.481</v>
      </c>
      <c r="JA190">
        <v>23.5231</v>
      </c>
      <c r="JB190">
        <v>25.776</v>
      </c>
      <c r="JC190">
        <v>30.0001</v>
      </c>
      <c r="JD190">
        <v>25.7359</v>
      </c>
      <c r="JE190">
        <v>25.6826</v>
      </c>
      <c r="JF190">
        <v>51.1093</v>
      </c>
      <c r="JG190">
        <v>22.4103</v>
      </c>
      <c r="JH190">
        <v>100</v>
      </c>
      <c r="JI190">
        <v>23.5241</v>
      </c>
      <c r="JJ190">
        <v>1307.28</v>
      </c>
      <c r="JK190">
        <v>23.5257</v>
      </c>
      <c r="JL190">
        <v>102.187</v>
      </c>
      <c r="JM190">
        <v>102.793</v>
      </c>
    </row>
    <row r="191" spans="1:273">
      <c r="A191">
        <v>175</v>
      </c>
      <c r="B191">
        <v>1510798008.6</v>
      </c>
      <c r="C191">
        <v>2370.5</v>
      </c>
      <c r="D191" t="s">
        <v>760</v>
      </c>
      <c r="E191" t="s">
        <v>761</v>
      </c>
      <c r="F191">
        <v>5</v>
      </c>
      <c r="G191" t="s">
        <v>405</v>
      </c>
      <c r="H191" t="s">
        <v>406</v>
      </c>
      <c r="I191">
        <v>1510798000.81429</v>
      </c>
      <c r="J191">
        <f>(K191)/1000</f>
        <v>0</v>
      </c>
      <c r="K191">
        <f>IF(CZ191, AN191, AH191)</f>
        <v>0</v>
      </c>
      <c r="L191">
        <f>IF(CZ191, AI191, AG191)</f>
        <v>0</v>
      </c>
      <c r="M191">
        <f>DB191 - IF(AU191&gt;1, L191*CV191*100.0/(AW191*DP191), 0)</f>
        <v>0</v>
      </c>
      <c r="N191">
        <f>((T191-J191/2)*M191-L191)/(T191+J191/2)</f>
        <v>0</v>
      </c>
      <c r="O191">
        <f>N191*(DI191+DJ191)/1000.0</f>
        <v>0</v>
      </c>
      <c r="P191">
        <f>(DB191 - IF(AU191&gt;1, L191*CV191*100.0/(AW191*DP191), 0))*(DI191+DJ191)/1000.0</f>
        <v>0</v>
      </c>
      <c r="Q191">
        <f>2.0/((1/S191-1/R191)+SIGN(S191)*SQRT((1/S191-1/R191)*(1/S191-1/R191) + 4*CW191/((CW191+1)*(CW191+1))*(2*1/S191*1/R191-1/R191*1/R191)))</f>
        <v>0</v>
      </c>
      <c r="R191">
        <f>IF(LEFT(CX191,1)&lt;&gt;"0",IF(LEFT(CX191,1)="1",3.0,CY191),$D$5+$E$5*(DP191*DI191/($K$5*1000))+$F$5*(DP191*DI191/($K$5*1000))*MAX(MIN(CV191,$J$5),$I$5)*MAX(MIN(CV191,$J$5),$I$5)+$G$5*MAX(MIN(CV191,$J$5),$I$5)*(DP191*DI191/($K$5*1000))+$H$5*(DP191*DI191/($K$5*1000))*(DP191*DI191/($K$5*1000)))</f>
        <v>0</v>
      </c>
      <c r="S191">
        <f>J191*(1000-(1000*0.61365*exp(17.502*W191/(240.97+W191))/(DI191+DJ191)+DD191)/2)/(1000*0.61365*exp(17.502*W191/(240.97+W191))/(DI191+DJ191)-DD191)</f>
        <v>0</v>
      </c>
      <c r="T191">
        <f>1/((CW191+1)/(Q191/1.6)+1/(R191/1.37)) + CW191/((CW191+1)/(Q191/1.6) + CW191/(R191/1.37))</f>
        <v>0</v>
      </c>
      <c r="U191">
        <f>(CR191*CU191)</f>
        <v>0</v>
      </c>
      <c r="V191">
        <f>(DK191+(U191+2*0.95*5.67E-8*(((DK191+$B$7)+273)^4-(DK191+273)^4)-44100*J191)/(1.84*29.3*R191+8*0.95*5.67E-8*(DK191+273)^3))</f>
        <v>0</v>
      </c>
      <c r="W191">
        <f>($C$7*DL191+$D$7*DM191+$E$7*V191)</f>
        <v>0</v>
      </c>
      <c r="X191">
        <f>0.61365*exp(17.502*W191/(240.97+W191))</f>
        <v>0</v>
      </c>
      <c r="Y191">
        <f>(Z191/AA191*100)</f>
        <v>0</v>
      </c>
      <c r="Z191">
        <f>DD191*(DI191+DJ191)/1000</f>
        <v>0</v>
      </c>
      <c r="AA191">
        <f>0.61365*exp(17.502*DK191/(240.97+DK191))</f>
        <v>0</v>
      </c>
      <c r="AB191">
        <f>(X191-DD191*(DI191+DJ191)/1000)</f>
        <v>0</v>
      </c>
      <c r="AC191">
        <f>(-J191*44100)</f>
        <v>0</v>
      </c>
      <c r="AD191">
        <f>2*29.3*R191*0.92*(DK191-W191)</f>
        <v>0</v>
      </c>
      <c r="AE191">
        <f>2*0.95*5.67E-8*(((DK191+$B$7)+273)^4-(W191+273)^4)</f>
        <v>0</v>
      </c>
      <c r="AF191">
        <f>U191+AE191+AC191+AD191</f>
        <v>0</v>
      </c>
      <c r="AG191">
        <f>DH191*AU191*(DC191-DB191*(1000-AU191*DE191)/(1000-AU191*DD191))/(100*CV191)</f>
        <v>0</v>
      </c>
      <c r="AH191">
        <f>1000*DH191*AU191*(DD191-DE191)/(100*CV191*(1000-AU191*DD191))</f>
        <v>0</v>
      </c>
      <c r="AI191">
        <f>(AJ191 - AK191 - DI191*1E3/(8.314*(DK191+273.15)) * AM191/DH191 * AL191) * DH191/(100*CV191) * (1000 - DE191)/1000</f>
        <v>0</v>
      </c>
      <c r="AJ191">
        <v>1326.08801990846</v>
      </c>
      <c r="AK191">
        <v>1301.01412121212</v>
      </c>
      <c r="AL191">
        <v>3.39497872429566</v>
      </c>
      <c r="AM191">
        <v>64.0484108481649</v>
      </c>
      <c r="AN191">
        <f>(AP191 - AO191 + DI191*1E3/(8.314*(DK191+273.15)) * AR191/DH191 * AQ191) * DH191/(100*CV191) * 1000/(1000 - AP191)</f>
        <v>0</v>
      </c>
      <c r="AO191">
        <v>23.453845977918</v>
      </c>
      <c r="AP191">
        <v>24.1074339393939</v>
      </c>
      <c r="AQ191">
        <v>-7.26338197631599e-05</v>
      </c>
      <c r="AR191">
        <v>108.117458872286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MAX(0,($B$13+$C$13*DP191)/(1+$D$13*DP191)*DI191/(DK191+273)*$E$13)</f>
        <v>0</v>
      </c>
      <c r="AX191" t="s">
        <v>407</v>
      </c>
      <c r="AY191" t="s">
        <v>407</v>
      </c>
      <c r="AZ191">
        <v>0</v>
      </c>
      <c r="BA191">
        <v>0</v>
      </c>
      <c r="BB191">
        <f>1-AZ191/BA191</f>
        <v>0</v>
      </c>
      <c r="BC191">
        <v>0</v>
      </c>
      <c r="BD191" t="s">
        <v>407</v>
      </c>
      <c r="BE191" t="s">
        <v>407</v>
      </c>
      <c r="BF191">
        <v>0</v>
      </c>
      <c r="BG191">
        <v>0</v>
      </c>
      <c r="BH191">
        <f>1-BF191/BG191</f>
        <v>0</v>
      </c>
      <c r="BI191">
        <v>0.5</v>
      </c>
      <c r="BJ191">
        <f>CS191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407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f>$B$11*DQ191+$C$11*DR191+$F$11*EC191*(1-EF191)</f>
        <v>0</v>
      </c>
      <c r="CS191">
        <f>CR191*CT191</f>
        <v>0</v>
      </c>
      <c r="CT191">
        <f>($B$11*$D$9+$C$11*$D$9+$F$11*((EP191+EH191)/MAX(EP191+EH191+EQ191, 0.1)*$I$9+EQ191/MAX(EP191+EH191+EQ191, 0.1)*$J$9))/($B$11+$C$11+$F$11)</f>
        <v>0</v>
      </c>
      <c r="CU191">
        <f>($B$11*$K$9+$C$11*$K$9+$F$11*((EP191+EH191)/MAX(EP191+EH191+EQ191, 0.1)*$P$9+EQ191/MAX(EP191+EH191+EQ191, 0.1)*$Q$9))/($B$11+$C$11+$F$11)</f>
        <v>0</v>
      </c>
      <c r="CV191">
        <v>2.96</v>
      </c>
      <c r="CW191">
        <v>0.5</v>
      </c>
      <c r="CX191" t="s">
        <v>408</v>
      </c>
      <c r="CY191">
        <v>2</v>
      </c>
      <c r="CZ191" t="b">
        <v>1</v>
      </c>
      <c r="DA191">
        <v>1510798000.81429</v>
      </c>
      <c r="DB191">
        <v>1245.47714285714</v>
      </c>
      <c r="DC191">
        <v>1278.05107142857</v>
      </c>
      <c r="DD191">
        <v>24.1211678571429</v>
      </c>
      <c r="DE191">
        <v>23.4576821428571</v>
      </c>
      <c r="DF191">
        <v>1233.69821428571</v>
      </c>
      <c r="DG191">
        <v>23.6231892857143</v>
      </c>
      <c r="DH191">
        <v>500.086714285714</v>
      </c>
      <c r="DI191">
        <v>90.2736857142857</v>
      </c>
      <c r="DJ191">
        <v>0.09994735</v>
      </c>
      <c r="DK191">
        <v>26.1669678571429</v>
      </c>
      <c r="DL191">
        <v>27.4985714285714</v>
      </c>
      <c r="DM191">
        <v>999.9</v>
      </c>
      <c r="DN191">
        <v>0</v>
      </c>
      <c r="DO191">
        <v>0</v>
      </c>
      <c r="DP191">
        <v>10008.6771428571</v>
      </c>
      <c r="DQ191">
        <v>0</v>
      </c>
      <c r="DR191">
        <v>9.98469</v>
      </c>
      <c r="DS191">
        <v>-32.5735428571429</v>
      </c>
      <c r="DT191">
        <v>1276.26214285714</v>
      </c>
      <c r="DU191">
        <v>1308.75142857143</v>
      </c>
      <c r="DV191">
        <v>0.663492035714286</v>
      </c>
      <c r="DW191">
        <v>1278.05107142857</v>
      </c>
      <c r="DX191">
        <v>23.4576821428571</v>
      </c>
      <c r="DY191">
        <v>2.17750714285714</v>
      </c>
      <c r="DZ191">
        <v>2.11761107142857</v>
      </c>
      <c r="EA191">
        <v>18.7977714285714</v>
      </c>
      <c r="EB191">
        <v>18.3522857142857</v>
      </c>
      <c r="EC191">
        <v>2000.00535714286</v>
      </c>
      <c r="ED191">
        <v>0.980001321428572</v>
      </c>
      <c r="EE191">
        <v>0.0199985571428571</v>
      </c>
      <c r="EF191">
        <v>0</v>
      </c>
      <c r="EG191">
        <v>2.37121785714286</v>
      </c>
      <c r="EH191">
        <v>0</v>
      </c>
      <c r="EI191">
        <v>6833.38178571428</v>
      </c>
      <c r="EJ191">
        <v>17300.2142857143</v>
      </c>
      <c r="EK191">
        <v>38.6316428571429</v>
      </c>
      <c r="EL191">
        <v>38.9015714285714</v>
      </c>
      <c r="EM191">
        <v>38.3882857142857</v>
      </c>
      <c r="EN191">
        <v>37.437</v>
      </c>
      <c r="EO191">
        <v>37.96175</v>
      </c>
      <c r="EP191">
        <v>1960.00535714286</v>
      </c>
      <c r="EQ191">
        <v>40</v>
      </c>
      <c r="ER191">
        <v>0</v>
      </c>
      <c r="ES191">
        <v>1680984305.1</v>
      </c>
      <c r="ET191">
        <v>0</v>
      </c>
      <c r="EU191">
        <v>2.317304</v>
      </c>
      <c r="EV191">
        <v>-0.954253842047707</v>
      </c>
      <c r="EW191">
        <v>-17.847692311391</v>
      </c>
      <c r="EX191">
        <v>6833.2356</v>
      </c>
      <c r="EY191">
        <v>15</v>
      </c>
      <c r="EZ191">
        <v>0</v>
      </c>
      <c r="FA191" t="s">
        <v>409</v>
      </c>
      <c r="FB191">
        <v>1510803016.6</v>
      </c>
      <c r="FC191">
        <v>1510803015.6</v>
      </c>
      <c r="FD191">
        <v>0</v>
      </c>
      <c r="FE191">
        <v>-0.153</v>
      </c>
      <c r="FF191">
        <v>-0.016</v>
      </c>
      <c r="FG191">
        <v>6.925</v>
      </c>
      <c r="FH191">
        <v>0.526</v>
      </c>
      <c r="FI191">
        <v>420</v>
      </c>
      <c r="FJ191">
        <v>25</v>
      </c>
      <c r="FK191">
        <v>0.25</v>
      </c>
      <c r="FL191">
        <v>0.13</v>
      </c>
      <c r="FM191">
        <v>0.668113585365854</v>
      </c>
      <c r="FN191">
        <v>-0.0831067108013928</v>
      </c>
      <c r="FO191">
        <v>0.00827073003819275</v>
      </c>
      <c r="FP191">
        <v>1</v>
      </c>
      <c r="FQ191">
        <v>1</v>
      </c>
      <c r="FR191">
        <v>1</v>
      </c>
      <c r="FS191" t="s">
        <v>410</v>
      </c>
      <c r="FT191">
        <v>2.97414</v>
      </c>
      <c r="FU191">
        <v>2.75406</v>
      </c>
      <c r="FV191">
        <v>0.193438</v>
      </c>
      <c r="FW191">
        <v>0.197505</v>
      </c>
      <c r="FX191">
        <v>0.103463</v>
      </c>
      <c r="FY191">
        <v>0.102658</v>
      </c>
      <c r="FZ191">
        <v>31402.2</v>
      </c>
      <c r="GA191">
        <v>34097.1</v>
      </c>
      <c r="GB191">
        <v>35274</v>
      </c>
      <c r="GC191">
        <v>38524.9</v>
      </c>
      <c r="GD191">
        <v>44766.7</v>
      </c>
      <c r="GE191">
        <v>49881.2</v>
      </c>
      <c r="GF191">
        <v>55052.8</v>
      </c>
      <c r="GG191">
        <v>61732</v>
      </c>
      <c r="GH191">
        <v>2.00032</v>
      </c>
      <c r="GI191">
        <v>1.8556</v>
      </c>
      <c r="GJ191">
        <v>0.151694</v>
      </c>
      <c r="GK191">
        <v>0</v>
      </c>
      <c r="GL191">
        <v>25.0126</v>
      </c>
      <c r="GM191">
        <v>999.9</v>
      </c>
      <c r="GN191">
        <v>59.547</v>
      </c>
      <c r="GO191">
        <v>29.437</v>
      </c>
      <c r="GP191">
        <v>27.2097</v>
      </c>
      <c r="GQ191">
        <v>55.2045</v>
      </c>
      <c r="GR191">
        <v>49.4111</v>
      </c>
      <c r="GS191">
        <v>1</v>
      </c>
      <c r="GT191">
        <v>-0.119263</v>
      </c>
      <c r="GU191">
        <v>0.496258</v>
      </c>
      <c r="GV191">
        <v>20.1169</v>
      </c>
      <c r="GW191">
        <v>5.20007</v>
      </c>
      <c r="GX191">
        <v>12.004</v>
      </c>
      <c r="GY191">
        <v>4.97555</v>
      </c>
      <c r="GZ191">
        <v>3.293</v>
      </c>
      <c r="HA191">
        <v>9999</v>
      </c>
      <c r="HB191">
        <v>999.9</v>
      </c>
      <c r="HC191">
        <v>9999</v>
      </c>
      <c r="HD191">
        <v>9999</v>
      </c>
      <c r="HE191">
        <v>1.8631</v>
      </c>
      <c r="HF191">
        <v>1.86813</v>
      </c>
      <c r="HG191">
        <v>1.86791</v>
      </c>
      <c r="HH191">
        <v>1.869</v>
      </c>
      <c r="HI191">
        <v>1.86981</v>
      </c>
      <c r="HJ191">
        <v>1.86588</v>
      </c>
      <c r="HK191">
        <v>1.86705</v>
      </c>
      <c r="HL191">
        <v>1.86835</v>
      </c>
      <c r="HM191">
        <v>5</v>
      </c>
      <c r="HN191">
        <v>0</v>
      </c>
      <c r="HO191">
        <v>0</v>
      </c>
      <c r="HP191">
        <v>0</v>
      </c>
      <c r="HQ191" t="s">
        <v>411</v>
      </c>
      <c r="HR191" t="s">
        <v>412</v>
      </c>
      <c r="HS191" t="s">
        <v>413</v>
      </c>
      <c r="HT191" t="s">
        <v>413</v>
      </c>
      <c r="HU191" t="s">
        <v>413</v>
      </c>
      <c r="HV191" t="s">
        <v>413</v>
      </c>
      <c r="HW191">
        <v>0</v>
      </c>
      <c r="HX191">
        <v>100</v>
      </c>
      <c r="HY191">
        <v>100</v>
      </c>
      <c r="HZ191">
        <v>11.91</v>
      </c>
      <c r="IA191">
        <v>0.4973</v>
      </c>
      <c r="IB191">
        <v>4.20922237337541</v>
      </c>
      <c r="IC191">
        <v>0.00614860080401583</v>
      </c>
      <c r="ID191">
        <v>7.47005204250058e-07</v>
      </c>
      <c r="IE191">
        <v>-6.13614996760479e-10</v>
      </c>
      <c r="IF191">
        <v>0.00504884260515054</v>
      </c>
      <c r="IG191">
        <v>-0.0226463544028373</v>
      </c>
      <c r="IH191">
        <v>0.00259345603324487</v>
      </c>
      <c r="II191">
        <v>-3.18119573220187e-05</v>
      </c>
      <c r="IJ191">
        <v>-2</v>
      </c>
      <c r="IK191">
        <v>1777</v>
      </c>
      <c r="IL191">
        <v>0</v>
      </c>
      <c r="IM191">
        <v>26</v>
      </c>
      <c r="IN191">
        <v>-83.5</v>
      </c>
      <c r="IO191">
        <v>-83.5</v>
      </c>
      <c r="IP191">
        <v>2.57568</v>
      </c>
      <c r="IQ191">
        <v>2.59888</v>
      </c>
      <c r="IR191">
        <v>1.54785</v>
      </c>
      <c r="IS191">
        <v>2.30835</v>
      </c>
      <c r="IT191">
        <v>1.34644</v>
      </c>
      <c r="IU191">
        <v>2.41089</v>
      </c>
      <c r="IV191">
        <v>33.4906</v>
      </c>
      <c r="IW191">
        <v>24.2188</v>
      </c>
      <c r="IX191">
        <v>18</v>
      </c>
      <c r="IY191">
        <v>502.245</v>
      </c>
      <c r="IZ191">
        <v>409.663</v>
      </c>
      <c r="JA191">
        <v>23.5233</v>
      </c>
      <c r="JB191">
        <v>25.7773</v>
      </c>
      <c r="JC191">
        <v>30.0002</v>
      </c>
      <c r="JD191">
        <v>25.7359</v>
      </c>
      <c r="JE191">
        <v>25.6826</v>
      </c>
      <c r="JF191">
        <v>51.593</v>
      </c>
      <c r="JG191">
        <v>22.4103</v>
      </c>
      <c r="JH191">
        <v>100</v>
      </c>
      <c r="JI191">
        <v>23.5237</v>
      </c>
      <c r="JJ191">
        <v>1320.76</v>
      </c>
      <c r="JK191">
        <v>23.5468</v>
      </c>
      <c r="JL191">
        <v>102.187</v>
      </c>
      <c r="JM191">
        <v>102.793</v>
      </c>
    </row>
    <row r="192" spans="1:273">
      <c r="A192">
        <v>176</v>
      </c>
      <c r="B192">
        <v>1510798013.6</v>
      </c>
      <c r="C192">
        <v>2375.5</v>
      </c>
      <c r="D192" t="s">
        <v>762</v>
      </c>
      <c r="E192" t="s">
        <v>763</v>
      </c>
      <c r="F192">
        <v>5</v>
      </c>
      <c r="G192" t="s">
        <v>405</v>
      </c>
      <c r="H192" t="s">
        <v>406</v>
      </c>
      <c r="I192">
        <v>1510798006.1</v>
      </c>
      <c r="J192">
        <f>(K192)/1000</f>
        <v>0</v>
      </c>
      <c r="K192">
        <f>IF(CZ192, AN192, AH192)</f>
        <v>0</v>
      </c>
      <c r="L192">
        <f>IF(CZ192, AI192, AG192)</f>
        <v>0</v>
      </c>
      <c r="M192">
        <f>DB192 - IF(AU192&gt;1, L192*CV192*100.0/(AW192*DP192), 0)</f>
        <v>0</v>
      </c>
      <c r="N192">
        <f>((T192-J192/2)*M192-L192)/(T192+J192/2)</f>
        <v>0</v>
      </c>
      <c r="O192">
        <f>N192*(DI192+DJ192)/1000.0</f>
        <v>0</v>
      </c>
      <c r="P192">
        <f>(DB192 - IF(AU192&gt;1, L192*CV192*100.0/(AW192*DP192), 0))*(DI192+DJ192)/1000.0</f>
        <v>0</v>
      </c>
      <c r="Q192">
        <f>2.0/((1/S192-1/R192)+SIGN(S192)*SQRT((1/S192-1/R192)*(1/S192-1/R192) + 4*CW192/((CW192+1)*(CW192+1))*(2*1/S192*1/R192-1/R192*1/R192)))</f>
        <v>0</v>
      </c>
      <c r="R192">
        <f>IF(LEFT(CX192,1)&lt;&gt;"0",IF(LEFT(CX192,1)="1",3.0,CY192),$D$5+$E$5*(DP192*DI192/($K$5*1000))+$F$5*(DP192*DI192/($K$5*1000))*MAX(MIN(CV192,$J$5),$I$5)*MAX(MIN(CV192,$J$5),$I$5)+$G$5*MAX(MIN(CV192,$J$5),$I$5)*(DP192*DI192/($K$5*1000))+$H$5*(DP192*DI192/($K$5*1000))*(DP192*DI192/($K$5*1000)))</f>
        <v>0</v>
      </c>
      <c r="S192">
        <f>J192*(1000-(1000*0.61365*exp(17.502*W192/(240.97+W192))/(DI192+DJ192)+DD192)/2)/(1000*0.61365*exp(17.502*W192/(240.97+W192))/(DI192+DJ192)-DD192)</f>
        <v>0</v>
      </c>
      <c r="T192">
        <f>1/((CW192+1)/(Q192/1.6)+1/(R192/1.37)) + CW192/((CW192+1)/(Q192/1.6) + CW192/(R192/1.37))</f>
        <v>0</v>
      </c>
      <c r="U192">
        <f>(CR192*CU192)</f>
        <v>0</v>
      </c>
      <c r="V192">
        <f>(DK192+(U192+2*0.95*5.67E-8*(((DK192+$B$7)+273)^4-(DK192+273)^4)-44100*J192)/(1.84*29.3*R192+8*0.95*5.67E-8*(DK192+273)^3))</f>
        <v>0</v>
      </c>
      <c r="W192">
        <f>($C$7*DL192+$D$7*DM192+$E$7*V192)</f>
        <v>0</v>
      </c>
      <c r="X192">
        <f>0.61365*exp(17.502*W192/(240.97+W192))</f>
        <v>0</v>
      </c>
      <c r="Y192">
        <f>(Z192/AA192*100)</f>
        <v>0</v>
      </c>
      <c r="Z192">
        <f>DD192*(DI192+DJ192)/1000</f>
        <v>0</v>
      </c>
      <c r="AA192">
        <f>0.61365*exp(17.502*DK192/(240.97+DK192))</f>
        <v>0</v>
      </c>
      <c r="AB192">
        <f>(X192-DD192*(DI192+DJ192)/1000)</f>
        <v>0</v>
      </c>
      <c r="AC192">
        <f>(-J192*44100)</f>
        <v>0</v>
      </c>
      <c r="AD192">
        <f>2*29.3*R192*0.92*(DK192-W192)</f>
        <v>0</v>
      </c>
      <c r="AE192">
        <f>2*0.95*5.67E-8*(((DK192+$B$7)+273)^4-(W192+273)^4)</f>
        <v>0</v>
      </c>
      <c r="AF192">
        <f>U192+AE192+AC192+AD192</f>
        <v>0</v>
      </c>
      <c r="AG192">
        <f>DH192*AU192*(DC192-DB192*(1000-AU192*DE192)/(1000-AU192*DD192))/(100*CV192)</f>
        <v>0</v>
      </c>
      <c r="AH192">
        <f>1000*DH192*AU192*(DD192-DE192)/(100*CV192*(1000-AU192*DD192))</f>
        <v>0</v>
      </c>
      <c r="AI192">
        <f>(AJ192 - AK192 - DI192*1E3/(8.314*(DK192+273.15)) * AM192/DH192 * AL192) * DH192/(100*CV192) * (1000 - DE192)/1000</f>
        <v>0</v>
      </c>
      <c r="AJ192">
        <v>1343.83712064171</v>
      </c>
      <c r="AK192">
        <v>1318.40575757576</v>
      </c>
      <c r="AL192">
        <v>3.4729324384574</v>
      </c>
      <c r="AM192">
        <v>64.0484108481649</v>
      </c>
      <c r="AN192">
        <f>(AP192 - AO192 + DI192*1E3/(8.314*(DK192+273.15)) * AR192/DH192 * AQ192) * DH192/(100*CV192) * 1000/(1000 - AP192)</f>
        <v>0</v>
      </c>
      <c r="AO192">
        <v>23.4505025912321</v>
      </c>
      <c r="AP192">
        <v>24.0975006060606</v>
      </c>
      <c r="AQ192">
        <v>-7.30781024576446e-05</v>
      </c>
      <c r="AR192">
        <v>108.117458872286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MAX(0,($B$13+$C$13*DP192)/(1+$D$13*DP192)*DI192/(DK192+273)*$E$13)</f>
        <v>0</v>
      </c>
      <c r="AX192" t="s">
        <v>407</v>
      </c>
      <c r="AY192" t="s">
        <v>407</v>
      </c>
      <c r="AZ192">
        <v>0</v>
      </c>
      <c r="BA192">
        <v>0</v>
      </c>
      <c r="BB192">
        <f>1-AZ192/BA192</f>
        <v>0</v>
      </c>
      <c r="BC192">
        <v>0</v>
      </c>
      <c r="BD192" t="s">
        <v>407</v>
      </c>
      <c r="BE192" t="s">
        <v>407</v>
      </c>
      <c r="BF192">
        <v>0</v>
      </c>
      <c r="BG192">
        <v>0</v>
      </c>
      <c r="BH192">
        <f>1-BF192/BG192</f>
        <v>0</v>
      </c>
      <c r="BI192">
        <v>0.5</v>
      </c>
      <c r="BJ192">
        <f>CS192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407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f>$B$11*DQ192+$C$11*DR192+$F$11*EC192*(1-EF192)</f>
        <v>0</v>
      </c>
      <c r="CS192">
        <f>CR192*CT192</f>
        <v>0</v>
      </c>
      <c r="CT192">
        <f>($B$11*$D$9+$C$11*$D$9+$F$11*((EP192+EH192)/MAX(EP192+EH192+EQ192, 0.1)*$I$9+EQ192/MAX(EP192+EH192+EQ192, 0.1)*$J$9))/($B$11+$C$11+$F$11)</f>
        <v>0</v>
      </c>
      <c r="CU192">
        <f>($B$11*$K$9+$C$11*$K$9+$F$11*((EP192+EH192)/MAX(EP192+EH192+EQ192, 0.1)*$P$9+EQ192/MAX(EP192+EH192+EQ192, 0.1)*$Q$9))/($B$11+$C$11+$F$11)</f>
        <v>0</v>
      </c>
      <c r="CV192">
        <v>2.96</v>
      </c>
      <c r="CW192">
        <v>0.5</v>
      </c>
      <c r="CX192" t="s">
        <v>408</v>
      </c>
      <c r="CY192">
        <v>2</v>
      </c>
      <c r="CZ192" t="b">
        <v>1</v>
      </c>
      <c r="DA192">
        <v>1510798006.1</v>
      </c>
      <c r="DB192">
        <v>1263.12777777778</v>
      </c>
      <c r="DC192">
        <v>1295.76148148148</v>
      </c>
      <c r="DD192">
        <v>24.1107814814815</v>
      </c>
      <c r="DE192">
        <v>23.4542296296296</v>
      </c>
      <c r="DF192">
        <v>1251.25851851852</v>
      </c>
      <c r="DG192">
        <v>23.6132777777778</v>
      </c>
      <c r="DH192">
        <v>500.099</v>
      </c>
      <c r="DI192">
        <v>90.2738</v>
      </c>
      <c r="DJ192">
        <v>0.0999829</v>
      </c>
      <c r="DK192">
        <v>26.1658074074074</v>
      </c>
      <c r="DL192">
        <v>27.5012296296296</v>
      </c>
      <c r="DM192">
        <v>999.9</v>
      </c>
      <c r="DN192">
        <v>0</v>
      </c>
      <c r="DO192">
        <v>0</v>
      </c>
      <c r="DP192">
        <v>10012.6733333333</v>
      </c>
      <c r="DQ192">
        <v>0</v>
      </c>
      <c r="DR192">
        <v>9.98469</v>
      </c>
      <c r="DS192">
        <v>-32.6332074074074</v>
      </c>
      <c r="DT192">
        <v>1294.33555555556</v>
      </c>
      <c r="DU192">
        <v>1326.88296296296</v>
      </c>
      <c r="DV192">
        <v>0.65656162962963</v>
      </c>
      <c r="DW192">
        <v>1295.76148148148</v>
      </c>
      <c r="DX192">
        <v>23.4542296296296</v>
      </c>
      <c r="DY192">
        <v>2.17657185185185</v>
      </c>
      <c r="DZ192">
        <v>2.11730222222222</v>
      </c>
      <c r="EA192">
        <v>18.7909111111111</v>
      </c>
      <c r="EB192">
        <v>18.3499518518519</v>
      </c>
      <c r="EC192">
        <v>2000</v>
      </c>
      <c r="ED192">
        <v>0.980001222222222</v>
      </c>
      <c r="EE192">
        <v>0.019998662962963</v>
      </c>
      <c r="EF192">
        <v>0</v>
      </c>
      <c r="EG192">
        <v>2.29477777777778</v>
      </c>
      <c r="EH192">
        <v>0</v>
      </c>
      <c r="EI192">
        <v>6831.71296296296</v>
      </c>
      <c r="EJ192">
        <v>17300.162962963</v>
      </c>
      <c r="EK192">
        <v>38.611</v>
      </c>
      <c r="EL192">
        <v>38.8795925925926</v>
      </c>
      <c r="EM192">
        <v>38.3563333333333</v>
      </c>
      <c r="EN192">
        <v>37.437</v>
      </c>
      <c r="EO192">
        <v>37.944</v>
      </c>
      <c r="EP192">
        <v>1960</v>
      </c>
      <c r="EQ192">
        <v>40</v>
      </c>
      <c r="ER192">
        <v>0</v>
      </c>
      <c r="ES192">
        <v>1680984310.5</v>
      </c>
      <c r="ET192">
        <v>0</v>
      </c>
      <c r="EU192">
        <v>2.27539615384615</v>
      </c>
      <c r="EV192">
        <v>0.567394877438142</v>
      </c>
      <c r="EW192">
        <v>-18.4280341481779</v>
      </c>
      <c r="EX192">
        <v>6831.62153846154</v>
      </c>
      <c r="EY192">
        <v>15</v>
      </c>
      <c r="EZ192">
        <v>0</v>
      </c>
      <c r="FA192" t="s">
        <v>409</v>
      </c>
      <c r="FB192">
        <v>1510803016.6</v>
      </c>
      <c r="FC192">
        <v>1510803015.6</v>
      </c>
      <c r="FD192">
        <v>0</v>
      </c>
      <c r="FE192">
        <v>-0.153</v>
      </c>
      <c r="FF192">
        <v>-0.016</v>
      </c>
      <c r="FG192">
        <v>6.925</v>
      </c>
      <c r="FH192">
        <v>0.526</v>
      </c>
      <c r="FI192">
        <v>420</v>
      </c>
      <c r="FJ192">
        <v>25</v>
      </c>
      <c r="FK192">
        <v>0.25</v>
      </c>
      <c r="FL192">
        <v>0.13</v>
      </c>
      <c r="FM192">
        <v>0.6615204</v>
      </c>
      <c r="FN192">
        <v>-0.0749471819887453</v>
      </c>
      <c r="FO192">
        <v>0.0072301368998104</v>
      </c>
      <c r="FP192">
        <v>1</v>
      </c>
      <c r="FQ192">
        <v>1</v>
      </c>
      <c r="FR192">
        <v>1</v>
      </c>
      <c r="FS192" t="s">
        <v>410</v>
      </c>
      <c r="FT192">
        <v>2.97435</v>
      </c>
      <c r="FU192">
        <v>2.75391</v>
      </c>
      <c r="FV192">
        <v>0.195013</v>
      </c>
      <c r="FW192">
        <v>0.198941</v>
      </c>
      <c r="FX192">
        <v>0.103433</v>
      </c>
      <c r="FY192">
        <v>0.102674</v>
      </c>
      <c r="FZ192">
        <v>31340.6</v>
      </c>
      <c r="GA192">
        <v>34036.2</v>
      </c>
      <c r="GB192">
        <v>35273.6</v>
      </c>
      <c r="GC192">
        <v>38525</v>
      </c>
      <c r="GD192">
        <v>44767.9</v>
      </c>
      <c r="GE192">
        <v>49880.5</v>
      </c>
      <c r="GF192">
        <v>55052.4</v>
      </c>
      <c r="GG192">
        <v>61732.1</v>
      </c>
      <c r="GH192">
        <v>2.00038</v>
      </c>
      <c r="GI192">
        <v>1.85575</v>
      </c>
      <c r="GJ192">
        <v>0.152178</v>
      </c>
      <c r="GK192">
        <v>0</v>
      </c>
      <c r="GL192">
        <v>25.0147</v>
      </c>
      <c r="GM192">
        <v>999.9</v>
      </c>
      <c r="GN192">
        <v>59.547</v>
      </c>
      <c r="GO192">
        <v>29.437</v>
      </c>
      <c r="GP192">
        <v>27.2076</v>
      </c>
      <c r="GQ192">
        <v>55.2445</v>
      </c>
      <c r="GR192">
        <v>48.9303</v>
      </c>
      <c r="GS192">
        <v>1</v>
      </c>
      <c r="GT192">
        <v>-0.119179</v>
      </c>
      <c r="GU192">
        <v>0.501713</v>
      </c>
      <c r="GV192">
        <v>20.1169</v>
      </c>
      <c r="GW192">
        <v>5.19932</v>
      </c>
      <c r="GX192">
        <v>12.004</v>
      </c>
      <c r="GY192">
        <v>4.97555</v>
      </c>
      <c r="GZ192">
        <v>3.2929</v>
      </c>
      <c r="HA192">
        <v>9999</v>
      </c>
      <c r="HB192">
        <v>999.9</v>
      </c>
      <c r="HC192">
        <v>9999</v>
      </c>
      <c r="HD192">
        <v>9999</v>
      </c>
      <c r="HE192">
        <v>1.8631</v>
      </c>
      <c r="HF192">
        <v>1.86813</v>
      </c>
      <c r="HG192">
        <v>1.86792</v>
      </c>
      <c r="HH192">
        <v>1.869</v>
      </c>
      <c r="HI192">
        <v>1.86982</v>
      </c>
      <c r="HJ192">
        <v>1.86594</v>
      </c>
      <c r="HK192">
        <v>1.86706</v>
      </c>
      <c r="HL192">
        <v>1.86838</v>
      </c>
      <c r="HM192">
        <v>5</v>
      </c>
      <c r="HN192">
        <v>0</v>
      </c>
      <c r="HO192">
        <v>0</v>
      </c>
      <c r="HP192">
        <v>0</v>
      </c>
      <c r="HQ192" t="s">
        <v>411</v>
      </c>
      <c r="HR192" t="s">
        <v>412</v>
      </c>
      <c r="HS192" t="s">
        <v>413</v>
      </c>
      <c r="HT192" t="s">
        <v>413</v>
      </c>
      <c r="HU192" t="s">
        <v>413</v>
      </c>
      <c r="HV192" t="s">
        <v>413</v>
      </c>
      <c r="HW192">
        <v>0</v>
      </c>
      <c r="HX192">
        <v>100</v>
      </c>
      <c r="HY192">
        <v>100</v>
      </c>
      <c r="HZ192">
        <v>12</v>
      </c>
      <c r="IA192">
        <v>0.4969</v>
      </c>
      <c r="IB192">
        <v>4.20922237337541</v>
      </c>
      <c r="IC192">
        <v>0.00614860080401583</v>
      </c>
      <c r="ID192">
        <v>7.47005204250058e-07</v>
      </c>
      <c r="IE192">
        <v>-6.13614996760479e-10</v>
      </c>
      <c r="IF192">
        <v>0.00504884260515054</v>
      </c>
      <c r="IG192">
        <v>-0.0226463544028373</v>
      </c>
      <c r="IH192">
        <v>0.00259345603324487</v>
      </c>
      <c r="II192">
        <v>-3.18119573220187e-05</v>
      </c>
      <c r="IJ192">
        <v>-2</v>
      </c>
      <c r="IK192">
        <v>1777</v>
      </c>
      <c r="IL192">
        <v>0</v>
      </c>
      <c r="IM192">
        <v>26</v>
      </c>
      <c r="IN192">
        <v>-83.4</v>
      </c>
      <c r="IO192">
        <v>-83.4</v>
      </c>
      <c r="IP192">
        <v>2.60376</v>
      </c>
      <c r="IQ192">
        <v>2.6001</v>
      </c>
      <c r="IR192">
        <v>1.54785</v>
      </c>
      <c r="IS192">
        <v>2.30835</v>
      </c>
      <c r="IT192">
        <v>1.34644</v>
      </c>
      <c r="IU192">
        <v>2.44263</v>
      </c>
      <c r="IV192">
        <v>33.4906</v>
      </c>
      <c r="IW192">
        <v>24.2188</v>
      </c>
      <c r="IX192">
        <v>18</v>
      </c>
      <c r="IY192">
        <v>502.278</v>
      </c>
      <c r="IZ192">
        <v>409.747</v>
      </c>
      <c r="JA192">
        <v>23.523</v>
      </c>
      <c r="JB192">
        <v>25.7773</v>
      </c>
      <c r="JC192">
        <v>30.0002</v>
      </c>
      <c r="JD192">
        <v>25.7359</v>
      </c>
      <c r="JE192">
        <v>25.6827</v>
      </c>
      <c r="JF192">
        <v>52.1557</v>
      </c>
      <c r="JG192">
        <v>22.1262</v>
      </c>
      <c r="JH192">
        <v>100</v>
      </c>
      <c r="JI192">
        <v>23.5197</v>
      </c>
      <c r="JJ192">
        <v>1340.85</v>
      </c>
      <c r="JK192">
        <v>23.5705</v>
      </c>
      <c r="JL192">
        <v>102.186</v>
      </c>
      <c r="JM192">
        <v>102.793</v>
      </c>
    </row>
    <row r="193" spans="1:273">
      <c r="A193">
        <v>177</v>
      </c>
      <c r="B193">
        <v>1510798018.6</v>
      </c>
      <c r="C193">
        <v>2380.5</v>
      </c>
      <c r="D193" t="s">
        <v>764</v>
      </c>
      <c r="E193" t="s">
        <v>765</v>
      </c>
      <c r="F193">
        <v>5</v>
      </c>
      <c r="G193" t="s">
        <v>405</v>
      </c>
      <c r="H193" t="s">
        <v>406</v>
      </c>
      <c r="I193">
        <v>1510798010.81429</v>
      </c>
      <c r="J193">
        <f>(K193)/1000</f>
        <v>0</v>
      </c>
      <c r="K193">
        <f>IF(CZ193, AN193, AH193)</f>
        <v>0</v>
      </c>
      <c r="L193">
        <f>IF(CZ193, AI193, AG193)</f>
        <v>0</v>
      </c>
      <c r="M193">
        <f>DB193 - IF(AU193&gt;1, L193*CV193*100.0/(AW193*DP193), 0)</f>
        <v>0</v>
      </c>
      <c r="N193">
        <f>((T193-J193/2)*M193-L193)/(T193+J193/2)</f>
        <v>0</v>
      </c>
      <c r="O193">
        <f>N193*(DI193+DJ193)/1000.0</f>
        <v>0</v>
      </c>
      <c r="P193">
        <f>(DB193 - IF(AU193&gt;1, L193*CV193*100.0/(AW193*DP193), 0))*(DI193+DJ193)/1000.0</f>
        <v>0</v>
      </c>
      <c r="Q193">
        <f>2.0/((1/S193-1/R193)+SIGN(S193)*SQRT((1/S193-1/R193)*(1/S193-1/R193) + 4*CW193/((CW193+1)*(CW193+1))*(2*1/S193*1/R193-1/R193*1/R193)))</f>
        <v>0</v>
      </c>
      <c r="R193">
        <f>IF(LEFT(CX193,1)&lt;&gt;"0",IF(LEFT(CX193,1)="1",3.0,CY193),$D$5+$E$5*(DP193*DI193/($K$5*1000))+$F$5*(DP193*DI193/($K$5*1000))*MAX(MIN(CV193,$J$5),$I$5)*MAX(MIN(CV193,$J$5),$I$5)+$G$5*MAX(MIN(CV193,$J$5),$I$5)*(DP193*DI193/($K$5*1000))+$H$5*(DP193*DI193/($K$5*1000))*(DP193*DI193/($K$5*1000)))</f>
        <v>0</v>
      </c>
      <c r="S193">
        <f>J193*(1000-(1000*0.61365*exp(17.502*W193/(240.97+W193))/(DI193+DJ193)+DD193)/2)/(1000*0.61365*exp(17.502*W193/(240.97+W193))/(DI193+DJ193)-DD193)</f>
        <v>0</v>
      </c>
      <c r="T193">
        <f>1/((CW193+1)/(Q193/1.6)+1/(R193/1.37)) + CW193/((CW193+1)/(Q193/1.6) + CW193/(R193/1.37))</f>
        <v>0</v>
      </c>
      <c r="U193">
        <f>(CR193*CU193)</f>
        <v>0</v>
      </c>
      <c r="V193">
        <f>(DK193+(U193+2*0.95*5.67E-8*(((DK193+$B$7)+273)^4-(DK193+273)^4)-44100*J193)/(1.84*29.3*R193+8*0.95*5.67E-8*(DK193+273)^3))</f>
        <v>0</v>
      </c>
      <c r="W193">
        <f>($C$7*DL193+$D$7*DM193+$E$7*V193)</f>
        <v>0</v>
      </c>
      <c r="X193">
        <f>0.61365*exp(17.502*W193/(240.97+W193))</f>
        <v>0</v>
      </c>
      <c r="Y193">
        <f>(Z193/AA193*100)</f>
        <v>0</v>
      </c>
      <c r="Z193">
        <f>DD193*(DI193+DJ193)/1000</f>
        <v>0</v>
      </c>
      <c r="AA193">
        <f>0.61365*exp(17.502*DK193/(240.97+DK193))</f>
        <v>0</v>
      </c>
      <c r="AB193">
        <f>(X193-DD193*(DI193+DJ193)/1000)</f>
        <v>0</v>
      </c>
      <c r="AC193">
        <f>(-J193*44100)</f>
        <v>0</v>
      </c>
      <c r="AD193">
        <f>2*29.3*R193*0.92*(DK193-W193)</f>
        <v>0</v>
      </c>
      <c r="AE193">
        <f>2*0.95*5.67E-8*(((DK193+$B$7)+273)^4-(W193+273)^4)</f>
        <v>0</v>
      </c>
      <c r="AF193">
        <f>U193+AE193+AC193+AD193</f>
        <v>0</v>
      </c>
      <c r="AG193">
        <f>DH193*AU193*(DC193-DB193*(1000-AU193*DE193)/(1000-AU193*DD193))/(100*CV193)</f>
        <v>0</v>
      </c>
      <c r="AH193">
        <f>1000*DH193*AU193*(DD193-DE193)/(100*CV193*(1000-AU193*DD193))</f>
        <v>0</v>
      </c>
      <c r="AI193">
        <f>(AJ193 - AK193 - DI193*1E3/(8.314*(DK193+273.15)) * AM193/DH193 * AL193) * DH193/(100*CV193) * (1000 - DE193)/1000</f>
        <v>0</v>
      </c>
      <c r="AJ193">
        <v>1360.06704863902</v>
      </c>
      <c r="AK193">
        <v>1335.14042424242</v>
      </c>
      <c r="AL193">
        <v>3.36222489393936</v>
      </c>
      <c r="AM193">
        <v>64.0484108481649</v>
      </c>
      <c r="AN193">
        <f>(AP193 - AO193 + DI193*1E3/(8.314*(DK193+273.15)) * AR193/DH193 * AQ193) * DH193/(100*CV193) * 1000/(1000 - AP193)</f>
        <v>0</v>
      </c>
      <c r="AO193">
        <v>23.4805214539887</v>
      </c>
      <c r="AP193">
        <v>24.0944145454545</v>
      </c>
      <c r="AQ193">
        <v>-2.12653678777366e-05</v>
      </c>
      <c r="AR193">
        <v>108.117458872286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MAX(0,($B$13+$C$13*DP193)/(1+$D$13*DP193)*DI193/(DK193+273)*$E$13)</f>
        <v>0</v>
      </c>
      <c r="AX193" t="s">
        <v>407</v>
      </c>
      <c r="AY193" t="s">
        <v>407</v>
      </c>
      <c r="AZ193">
        <v>0</v>
      </c>
      <c r="BA193">
        <v>0</v>
      </c>
      <c r="BB193">
        <f>1-AZ193/BA193</f>
        <v>0</v>
      </c>
      <c r="BC193">
        <v>0</v>
      </c>
      <c r="BD193" t="s">
        <v>407</v>
      </c>
      <c r="BE193" t="s">
        <v>407</v>
      </c>
      <c r="BF193">
        <v>0</v>
      </c>
      <c r="BG193">
        <v>0</v>
      </c>
      <c r="BH193">
        <f>1-BF193/BG193</f>
        <v>0</v>
      </c>
      <c r="BI193">
        <v>0.5</v>
      </c>
      <c r="BJ193">
        <f>CS193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407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f>$B$11*DQ193+$C$11*DR193+$F$11*EC193*(1-EF193)</f>
        <v>0</v>
      </c>
      <c r="CS193">
        <f>CR193*CT193</f>
        <v>0</v>
      </c>
      <c r="CT193">
        <f>($B$11*$D$9+$C$11*$D$9+$F$11*((EP193+EH193)/MAX(EP193+EH193+EQ193, 0.1)*$I$9+EQ193/MAX(EP193+EH193+EQ193, 0.1)*$J$9))/($B$11+$C$11+$F$11)</f>
        <v>0</v>
      </c>
      <c r="CU193">
        <f>($B$11*$K$9+$C$11*$K$9+$F$11*((EP193+EH193)/MAX(EP193+EH193+EQ193, 0.1)*$P$9+EQ193/MAX(EP193+EH193+EQ193, 0.1)*$Q$9))/($B$11+$C$11+$F$11)</f>
        <v>0</v>
      </c>
      <c r="CV193">
        <v>2.96</v>
      </c>
      <c r="CW193">
        <v>0.5</v>
      </c>
      <c r="CX193" t="s">
        <v>408</v>
      </c>
      <c r="CY193">
        <v>2</v>
      </c>
      <c r="CZ193" t="b">
        <v>1</v>
      </c>
      <c r="DA193">
        <v>1510798010.81429</v>
      </c>
      <c r="DB193">
        <v>1278.80142857143</v>
      </c>
      <c r="DC193">
        <v>1311.42464285714</v>
      </c>
      <c r="DD193">
        <v>24.1024964285714</v>
      </c>
      <c r="DE193">
        <v>23.4611857142857</v>
      </c>
      <c r="DF193">
        <v>1266.8525</v>
      </c>
      <c r="DG193">
        <v>23.6053535714286</v>
      </c>
      <c r="DH193">
        <v>500.094928571429</v>
      </c>
      <c r="DI193">
        <v>90.2731785714286</v>
      </c>
      <c r="DJ193">
        <v>0.0999922892857143</v>
      </c>
      <c r="DK193">
        <v>26.1666464285714</v>
      </c>
      <c r="DL193">
        <v>27.5013571428571</v>
      </c>
      <c r="DM193">
        <v>999.9</v>
      </c>
      <c r="DN193">
        <v>0</v>
      </c>
      <c r="DO193">
        <v>0</v>
      </c>
      <c r="DP193">
        <v>10006.9103571429</v>
      </c>
      <c r="DQ193">
        <v>0</v>
      </c>
      <c r="DR193">
        <v>9.98469</v>
      </c>
      <c r="DS193">
        <v>-32.6231214285714</v>
      </c>
      <c r="DT193">
        <v>1310.38428571429</v>
      </c>
      <c r="DU193">
        <v>1342.93214285714</v>
      </c>
      <c r="DV193">
        <v>0.641316535714286</v>
      </c>
      <c r="DW193">
        <v>1311.42464285714</v>
      </c>
      <c r="DX193">
        <v>23.4611857142857</v>
      </c>
      <c r="DY193">
        <v>2.17580821428571</v>
      </c>
      <c r="DZ193">
        <v>2.11791464285714</v>
      </c>
      <c r="EA193">
        <v>18.7853035714286</v>
      </c>
      <c r="EB193">
        <v>18.3545571428571</v>
      </c>
      <c r="EC193">
        <v>1999.99892857143</v>
      </c>
      <c r="ED193">
        <v>0.980001107142857</v>
      </c>
      <c r="EE193">
        <v>0.0199987857142857</v>
      </c>
      <c r="EF193">
        <v>0</v>
      </c>
      <c r="EG193">
        <v>2.33339642857143</v>
      </c>
      <c r="EH193">
        <v>0</v>
      </c>
      <c r="EI193">
        <v>6830.1925</v>
      </c>
      <c r="EJ193">
        <v>17300.15</v>
      </c>
      <c r="EK193">
        <v>38.59125</v>
      </c>
      <c r="EL193">
        <v>38.8705</v>
      </c>
      <c r="EM193">
        <v>38.33675</v>
      </c>
      <c r="EN193">
        <v>37.437</v>
      </c>
      <c r="EO193">
        <v>37.9237142857143</v>
      </c>
      <c r="EP193">
        <v>1959.99892857143</v>
      </c>
      <c r="EQ193">
        <v>40</v>
      </c>
      <c r="ER193">
        <v>0</v>
      </c>
      <c r="ES193">
        <v>1680984315.3</v>
      </c>
      <c r="ET193">
        <v>0</v>
      </c>
      <c r="EU193">
        <v>2.31435769230769</v>
      </c>
      <c r="EV193">
        <v>0.825494016891489</v>
      </c>
      <c r="EW193">
        <v>-20.3046153945344</v>
      </c>
      <c r="EX193">
        <v>6830.08423076923</v>
      </c>
      <c r="EY193">
        <v>15</v>
      </c>
      <c r="EZ193">
        <v>0</v>
      </c>
      <c r="FA193" t="s">
        <v>409</v>
      </c>
      <c r="FB193">
        <v>1510803016.6</v>
      </c>
      <c r="FC193">
        <v>1510803015.6</v>
      </c>
      <c r="FD193">
        <v>0</v>
      </c>
      <c r="FE193">
        <v>-0.153</v>
      </c>
      <c r="FF193">
        <v>-0.016</v>
      </c>
      <c r="FG193">
        <v>6.925</v>
      </c>
      <c r="FH193">
        <v>0.526</v>
      </c>
      <c r="FI193">
        <v>420</v>
      </c>
      <c r="FJ193">
        <v>25</v>
      </c>
      <c r="FK193">
        <v>0.25</v>
      </c>
      <c r="FL193">
        <v>0.13</v>
      </c>
      <c r="FM193">
        <v>0.650178375</v>
      </c>
      <c r="FN193">
        <v>-0.15113661163227</v>
      </c>
      <c r="FO193">
        <v>0.0164837205580043</v>
      </c>
      <c r="FP193">
        <v>1</v>
      </c>
      <c r="FQ193">
        <v>1</v>
      </c>
      <c r="FR193">
        <v>1</v>
      </c>
      <c r="FS193" t="s">
        <v>410</v>
      </c>
      <c r="FT193">
        <v>2.97423</v>
      </c>
      <c r="FU193">
        <v>2.75395</v>
      </c>
      <c r="FV193">
        <v>0.196533</v>
      </c>
      <c r="FW193">
        <v>0.200564</v>
      </c>
      <c r="FX193">
        <v>0.103429</v>
      </c>
      <c r="FY193">
        <v>0.102775</v>
      </c>
      <c r="FZ193">
        <v>31281.3</v>
      </c>
      <c r="GA193">
        <v>33967.1</v>
      </c>
      <c r="GB193">
        <v>35273.4</v>
      </c>
      <c r="GC193">
        <v>38524.8</v>
      </c>
      <c r="GD193">
        <v>44767.8</v>
      </c>
      <c r="GE193">
        <v>49874.6</v>
      </c>
      <c r="GF193">
        <v>55052</v>
      </c>
      <c r="GG193">
        <v>61731.8</v>
      </c>
      <c r="GH193">
        <v>2.00015</v>
      </c>
      <c r="GI193">
        <v>1.8558</v>
      </c>
      <c r="GJ193">
        <v>0.151005</v>
      </c>
      <c r="GK193">
        <v>0</v>
      </c>
      <c r="GL193">
        <v>25.0158</v>
      </c>
      <c r="GM193">
        <v>999.9</v>
      </c>
      <c r="GN193">
        <v>59.547</v>
      </c>
      <c r="GO193">
        <v>29.437</v>
      </c>
      <c r="GP193">
        <v>27.2067</v>
      </c>
      <c r="GQ193">
        <v>54.8645</v>
      </c>
      <c r="GR193">
        <v>48.9183</v>
      </c>
      <c r="GS193">
        <v>1</v>
      </c>
      <c r="GT193">
        <v>-0.119154</v>
      </c>
      <c r="GU193">
        <v>0.507037</v>
      </c>
      <c r="GV193">
        <v>20.1168</v>
      </c>
      <c r="GW193">
        <v>5.19962</v>
      </c>
      <c r="GX193">
        <v>12.004</v>
      </c>
      <c r="GY193">
        <v>4.9754</v>
      </c>
      <c r="GZ193">
        <v>3.29298</v>
      </c>
      <c r="HA193">
        <v>9999</v>
      </c>
      <c r="HB193">
        <v>999.9</v>
      </c>
      <c r="HC193">
        <v>9999</v>
      </c>
      <c r="HD193">
        <v>9999</v>
      </c>
      <c r="HE193">
        <v>1.8631</v>
      </c>
      <c r="HF193">
        <v>1.86813</v>
      </c>
      <c r="HG193">
        <v>1.86792</v>
      </c>
      <c r="HH193">
        <v>1.86898</v>
      </c>
      <c r="HI193">
        <v>1.86983</v>
      </c>
      <c r="HJ193">
        <v>1.86592</v>
      </c>
      <c r="HK193">
        <v>1.86705</v>
      </c>
      <c r="HL193">
        <v>1.86838</v>
      </c>
      <c r="HM193">
        <v>5</v>
      </c>
      <c r="HN193">
        <v>0</v>
      </c>
      <c r="HO193">
        <v>0</v>
      </c>
      <c r="HP193">
        <v>0</v>
      </c>
      <c r="HQ193" t="s">
        <v>411</v>
      </c>
      <c r="HR193" t="s">
        <v>412</v>
      </c>
      <c r="HS193" t="s">
        <v>413</v>
      </c>
      <c r="HT193" t="s">
        <v>413</v>
      </c>
      <c r="HU193" t="s">
        <v>413</v>
      </c>
      <c r="HV193" t="s">
        <v>413</v>
      </c>
      <c r="HW193">
        <v>0</v>
      </c>
      <c r="HX193">
        <v>100</v>
      </c>
      <c r="HY193">
        <v>100</v>
      </c>
      <c r="HZ193">
        <v>12.08</v>
      </c>
      <c r="IA193">
        <v>0.4969</v>
      </c>
      <c r="IB193">
        <v>4.20922237337541</v>
      </c>
      <c r="IC193">
        <v>0.00614860080401583</v>
      </c>
      <c r="ID193">
        <v>7.47005204250058e-07</v>
      </c>
      <c r="IE193">
        <v>-6.13614996760479e-10</v>
      </c>
      <c r="IF193">
        <v>0.00504884260515054</v>
      </c>
      <c r="IG193">
        <v>-0.0226463544028373</v>
      </c>
      <c r="IH193">
        <v>0.00259345603324487</v>
      </c>
      <c r="II193">
        <v>-3.18119573220187e-05</v>
      </c>
      <c r="IJ193">
        <v>-2</v>
      </c>
      <c r="IK193">
        <v>1777</v>
      </c>
      <c r="IL193">
        <v>0</v>
      </c>
      <c r="IM193">
        <v>26</v>
      </c>
      <c r="IN193">
        <v>-83.3</v>
      </c>
      <c r="IO193">
        <v>-83.3</v>
      </c>
      <c r="IP193">
        <v>2.62817</v>
      </c>
      <c r="IQ193">
        <v>2.6062</v>
      </c>
      <c r="IR193">
        <v>1.54785</v>
      </c>
      <c r="IS193">
        <v>2.30835</v>
      </c>
      <c r="IT193">
        <v>1.34644</v>
      </c>
      <c r="IU193">
        <v>2.41455</v>
      </c>
      <c r="IV193">
        <v>33.4906</v>
      </c>
      <c r="IW193">
        <v>24.2188</v>
      </c>
      <c r="IX193">
        <v>18</v>
      </c>
      <c r="IY193">
        <v>502.131</v>
      </c>
      <c r="IZ193">
        <v>409.791</v>
      </c>
      <c r="JA193">
        <v>23.5199</v>
      </c>
      <c r="JB193">
        <v>25.7776</v>
      </c>
      <c r="JC193">
        <v>30.0002</v>
      </c>
      <c r="JD193">
        <v>25.7361</v>
      </c>
      <c r="JE193">
        <v>25.6848</v>
      </c>
      <c r="JF193">
        <v>52.6335</v>
      </c>
      <c r="JG193">
        <v>21.8526</v>
      </c>
      <c r="JH193">
        <v>100</v>
      </c>
      <c r="JI193">
        <v>23.5185</v>
      </c>
      <c r="JJ193">
        <v>1354.22</v>
      </c>
      <c r="JK193">
        <v>23.5877</v>
      </c>
      <c r="JL193">
        <v>102.185</v>
      </c>
      <c r="JM193">
        <v>102.792</v>
      </c>
    </row>
    <row r="194" spans="1:273">
      <c r="A194">
        <v>178</v>
      </c>
      <c r="B194">
        <v>1510798023.1</v>
      </c>
      <c r="C194">
        <v>2385</v>
      </c>
      <c r="D194" t="s">
        <v>766</v>
      </c>
      <c r="E194" t="s">
        <v>767</v>
      </c>
      <c r="F194">
        <v>5</v>
      </c>
      <c r="G194" t="s">
        <v>405</v>
      </c>
      <c r="H194" t="s">
        <v>406</v>
      </c>
      <c r="I194">
        <v>1510798015.26071</v>
      </c>
      <c r="J194">
        <f>(K194)/1000</f>
        <v>0</v>
      </c>
      <c r="K194">
        <f>IF(CZ194, AN194, AH194)</f>
        <v>0</v>
      </c>
      <c r="L194">
        <f>IF(CZ194, AI194, AG194)</f>
        <v>0</v>
      </c>
      <c r="M194">
        <f>DB194 - IF(AU194&gt;1, L194*CV194*100.0/(AW194*DP194), 0)</f>
        <v>0</v>
      </c>
      <c r="N194">
        <f>((T194-J194/2)*M194-L194)/(T194+J194/2)</f>
        <v>0</v>
      </c>
      <c r="O194">
        <f>N194*(DI194+DJ194)/1000.0</f>
        <v>0</v>
      </c>
      <c r="P194">
        <f>(DB194 - IF(AU194&gt;1, L194*CV194*100.0/(AW194*DP194), 0))*(DI194+DJ194)/1000.0</f>
        <v>0</v>
      </c>
      <c r="Q194">
        <f>2.0/((1/S194-1/R194)+SIGN(S194)*SQRT((1/S194-1/R194)*(1/S194-1/R194) + 4*CW194/((CW194+1)*(CW194+1))*(2*1/S194*1/R194-1/R194*1/R194)))</f>
        <v>0</v>
      </c>
      <c r="R194">
        <f>IF(LEFT(CX194,1)&lt;&gt;"0",IF(LEFT(CX194,1)="1",3.0,CY194),$D$5+$E$5*(DP194*DI194/($K$5*1000))+$F$5*(DP194*DI194/($K$5*1000))*MAX(MIN(CV194,$J$5),$I$5)*MAX(MIN(CV194,$J$5),$I$5)+$G$5*MAX(MIN(CV194,$J$5),$I$5)*(DP194*DI194/($K$5*1000))+$H$5*(DP194*DI194/($K$5*1000))*(DP194*DI194/($K$5*1000)))</f>
        <v>0</v>
      </c>
      <c r="S194">
        <f>J194*(1000-(1000*0.61365*exp(17.502*W194/(240.97+W194))/(DI194+DJ194)+DD194)/2)/(1000*0.61365*exp(17.502*W194/(240.97+W194))/(DI194+DJ194)-DD194)</f>
        <v>0</v>
      </c>
      <c r="T194">
        <f>1/((CW194+1)/(Q194/1.6)+1/(R194/1.37)) + CW194/((CW194+1)/(Q194/1.6) + CW194/(R194/1.37))</f>
        <v>0</v>
      </c>
      <c r="U194">
        <f>(CR194*CU194)</f>
        <v>0</v>
      </c>
      <c r="V194">
        <f>(DK194+(U194+2*0.95*5.67E-8*(((DK194+$B$7)+273)^4-(DK194+273)^4)-44100*J194)/(1.84*29.3*R194+8*0.95*5.67E-8*(DK194+273)^3))</f>
        <v>0</v>
      </c>
      <c r="W194">
        <f>($C$7*DL194+$D$7*DM194+$E$7*V194)</f>
        <v>0</v>
      </c>
      <c r="X194">
        <f>0.61365*exp(17.502*W194/(240.97+W194))</f>
        <v>0</v>
      </c>
      <c r="Y194">
        <f>(Z194/AA194*100)</f>
        <v>0</v>
      </c>
      <c r="Z194">
        <f>DD194*(DI194+DJ194)/1000</f>
        <v>0</v>
      </c>
      <c r="AA194">
        <f>0.61365*exp(17.502*DK194/(240.97+DK194))</f>
        <v>0</v>
      </c>
      <c r="AB194">
        <f>(X194-DD194*(DI194+DJ194)/1000)</f>
        <v>0</v>
      </c>
      <c r="AC194">
        <f>(-J194*44100)</f>
        <v>0</v>
      </c>
      <c r="AD194">
        <f>2*29.3*R194*0.92*(DK194-W194)</f>
        <v>0</v>
      </c>
      <c r="AE194">
        <f>2*0.95*5.67E-8*(((DK194+$B$7)+273)^4-(W194+273)^4)</f>
        <v>0</v>
      </c>
      <c r="AF194">
        <f>U194+AE194+AC194+AD194</f>
        <v>0</v>
      </c>
      <c r="AG194">
        <f>DH194*AU194*(DC194-DB194*(1000-AU194*DE194)/(1000-AU194*DD194))/(100*CV194)</f>
        <v>0</v>
      </c>
      <c r="AH194">
        <f>1000*DH194*AU194*(DD194-DE194)/(100*CV194*(1000-AU194*DD194))</f>
        <v>0</v>
      </c>
      <c r="AI194">
        <f>(AJ194 - AK194 - DI194*1E3/(8.314*(DK194+273.15)) * AM194/DH194 * AL194) * DH194/(100*CV194) * (1000 - DE194)/1000</f>
        <v>0</v>
      </c>
      <c r="AJ194">
        <v>1376.72866638333</v>
      </c>
      <c r="AK194">
        <v>1350.85854545454</v>
      </c>
      <c r="AL194">
        <v>3.49427713405533</v>
      </c>
      <c r="AM194">
        <v>64.0484108481649</v>
      </c>
      <c r="AN194">
        <f>(AP194 - AO194 + DI194*1E3/(8.314*(DK194+273.15)) * AR194/DH194 * AQ194) * DH194/(100*CV194) * 1000/(1000 - AP194)</f>
        <v>0</v>
      </c>
      <c r="AO194">
        <v>23.4937766706832</v>
      </c>
      <c r="AP194">
        <v>24.0960557575757</v>
      </c>
      <c r="AQ194">
        <v>3.77358846217851e-06</v>
      </c>
      <c r="AR194">
        <v>108.117458872286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MAX(0,($B$13+$C$13*DP194)/(1+$D$13*DP194)*DI194/(DK194+273)*$E$13)</f>
        <v>0</v>
      </c>
      <c r="AX194" t="s">
        <v>407</v>
      </c>
      <c r="AY194" t="s">
        <v>407</v>
      </c>
      <c r="AZ194">
        <v>0</v>
      </c>
      <c r="BA194">
        <v>0</v>
      </c>
      <c r="BB194">
        <f>1-AZ194/BA194</f>
        <v>0</v>
      </c>
      <c r="BC194">
        <v>0</v>
      </c>
      <c r="BD194" t="s">
        <v>407</v>
      </c>
      <c r="BE194" t="s">
        <v>407</v>
      </c>
      <c r="BF194">
        <v>0</v>
      </c>
      <c r="BG194">
        <v>0</v>
      </c>
      <c r="BH194">
        <f>1-BF194/BG194</f>
        <v>0</v>
      </c>
      <c r="BI194">
        <v>0.5</v>
      </c>
      <c r="BJ194">
        <f>CS194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407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f>$B$11*DQ194+$C$11*DR194+$F$11*EC194*(1-EF194)</f>
        <v>0</v>
      </c>
      <c r="CS194">
        <f>CR194*CT194</f>
        <v>0</v>
      </c>
      <c r="CT194">
        <f>($B$11*$D$9+$C$11*$D$9+$F$11*((EP194+EH194)/MAX(EP194+EH194+EQ194, 0.1)*$I$9+EQ194/MAX(EP194+EH194+EQ194, 0.1)*$J$9))/($B$11+$C$11+$F$11)</f>
        <v>0</v>
      </c>
      <c r="CU194">
        <f>($B$11*$K$9+$C$11*$K$9+$F$11*((EP194+EH194)/MAX(EP194+EH194+EQ194, 0.1)*$P$9+EQ194/MAX(EP194+EH194+EQ194, 0.1)*$Q$9))/($B$11+$C$11+$F$11)</f>
        <v>0</v>
      </c>
      <c r="CV194">
        <v>2.96</v>
      </c>
      <c r="CW194">
        <v>0.5</v>
      </c>
      <c r="CX194" t="s">
        <v>408</v>
      </c>
      <c r="CY194">
        <v>2</v>
      </c>
      <c r="CZ194" t="b">
        <v>1</v>
      </c>
      <c r="DA194">
        <v>1510798015.26071</v>
      </c>
      <c r="DB194">
        <v>1293.66357142857</v>
      </c>
      <c r="DC194">
        <v>1326.51678571429</v>
      </c>
      <c r="DD194">
        <v>24.0977892857143</v>
      </c>
      <c r="DE194">
        <v>23.4734357142857</v>
      </c>
      <c r="DF194">
        <v>1281.64</v>
      </c>
      <c r="DG194">
        <v>23.6008535714286</v>
      </c>
      <c r="DH194">
        <v>500.093821428571</v>
      </c>
      <c r="DI194">
        <v>90.2732714285714</v>
      </c>
      <c r="DJ194">
        <v>0.100026664285714</v>
      </c>
      <c r="DK194">
        <v>26.1673642857143</v>
      </c>
      <c r="DL194">
        <v>27.49925</v>
      </c>
      <c r="DM194">
        <v>999.9</v>
      </c>
      <c r="DN194">
        <v>0</v>
      </c>
      <c r="DO194">
        <v>0</v>
      </c>
      <c r="DP194">
        <v>10005.2357142857</v>
      </c>
      <c r="DQ194">
        <v>0</v>
      </c>
      <c r="DR194">
        <v>9.98469</v>
      </c>
      <c r="DS194">
        <v>-32.8532035714286</v>
      </c>
      <c r="DT194">
        <v>1325.60678571429</v>
      </c>
      <c r="DU194">
        <v>1358.40428571429</v>
      </c>
      <c r="DV194">
        <v>0.62435875</v>
      </c>
      <c r="DW194">
        <v>1326.51678571429</v>
      </c>
      <c r="DX194">
        <v>23.4734357142857</v>
      </c>
      <c r="DY194">
        <v>2.17538571428571</v>
      </c>
      <c r="DZ194">
        <v>2.1190225</v>
      </c>
      <c r="EA194">
        <v>18.7821964285714</v>
      </c>
      <c r="EB194">
        <v>18.3628928571429</v>
      </c>
      <c r="EC194">
        <v>2000.00035714286</v>
      </c>
      <c r="ED194">
        <v>0.980001</v>
      </c>
      <c r="EE194">
        <v>0.0199989</v>
      </c>
      <c r="EF194">
        <v>0</v>
      </c>
      <c r="EG194">
        <v>2.30778571428571</v>
      </c>
      <c r="EH194">
        <v>0</v>
      </c>
      <c r="EI194">
        <v>6828.71428571428</v>
      </c>
      <c r="EJ194">
        <v>17300.1642857143</v>
      </c>
      <c r="EK194">
        <v>38.5643928571429</v>
      </c>
      <c r="EL194">
        <v>38.8525</v>
      </c>
      <c r="EM194">
        <v>38.3121071428571</v>
      </c>
      <c r="EN194">
        <v>37.437</v>
      </c>
      <c r="EO194">
        <v>37.906</v>
      </c>
      <c r="EP194">
        <v>1960.00035714286</v>
      </c>
      <c r="EQ194">
        <v>40</v>
      </c>
      <c r="ER194">
        <v>0</v>
      </c>
      <c r="ES194">
        <v>1680984320.1</v>
      </c>
      <c r="ET194">
        <v>0</v>
      </c>
      <c r="EU194">
        <v>2.31951538461538</v>
      </c>
      <c r="EV194">
        <v>0.0152820496884069</v>
      </c>
      <c r="EW194">
        <v>-18.6738461671181</v>
      </c>
      <c r="EX194">
        <v>6828.49192307692</v>
      </c>
      <c r="EY194">
        <v>15</v>
      </c>
      <c r="EZ194">
        <v>0</v>
      </c>
      <c r="FA194" t="s">
        <v>409</v>
      </c>
      <c r="FB194">
        <v>1510803016.6</v>
      </c>
      <c r="FC194">
        <v>1510803015.6</v>
      </c>
      <c r="FD194">
        <v>0</v>
      </c>
      <c r="FE194">
        <v>-0.153</v>
      </c>
      <c r="FF194">
        <v>-0.016</v>
      </c>
      <c r="FG194">
        <v>6.925</v>
      </c>
      <c r="FH194">
        <v>0.526</v>
      </c>
      <c r="FI194">
        <v>420</v>
      </c>
      <c r="FJ194">
        <v>25</v>
      </c>
      <c r="FK194">
        <v>0.25</v>
      </c>
      <c r="FL194">
        <v>0.13</v>
      </c>
      <c r="FM194">
        <v>0.6344319</v>
      </c>
      <c r="FN194">
        <v>-0.236904900562853</v>
      </c>
      <c r="FO194">
        <v>0.023887846748713</v>
      </c>
      <c r="FP194">
        <v>1</v>
      </c>
      <c r="FQ194">
        <v>1</v>
      </c>
      <c r="FR194">
        <v>1</v>
      </c>
      <c r="FS194" t="s">
        <v>410</v>
      </c>
      <c r="FT194">
        <v>2.97407</v>
      </c>
      <c r="FU194">
        <v>2.75377</v>
      </c>
      <c r="FV194">
        <v>0.197949</v>
      </c>
      <c r="FW194">
        <v>0.201855</v>
      </c>
      <c r="FX194">
        <v>0.103438</v>
      </c>
      <c r="FY194">
        <v>0.102845</v>
      </c>
      <c r="FZ194">
        <v>31226.2</v>
      </c>
      <c r="GA194">
        <v>33912.2</v>
      </c>
      <c r="GB194">
        <v>35273.4</v>
      </c>
      <c r="GC194">
        <v>38524.7</v>
      </c>
      <c r="GD194">
        <v>44767.6</v>
      </c>
      <c r="GE194">
        <v>49870.5</v>
      </c>
      <c r="GF194">
        <v>55052.1</v>
      </c>
      <c r="GG194">
        <v>61731.4</v>
      </c>
      <c r="GH194">
        <v>2.0001</v>
      </c>
      <c r="GI194">
        <v>1.8558</v>
      </c>
      <c r="GJ194">
        <v>0.15188</v>
      </c>
      <c r="GK194">
        <v>0</v>
      </c>
      <c r="GL194">
        <v>25.0172</v>
      </c>
      <c r="GM194">
        <v>999.9</v>
      </c>
      <c r="GN194">
        <v>59.547</v>
      </c>
      <c r="GO194">
        <v>29.437</v>
      </c>
      <c r="GP194">
        <v>27.2065</v>
      </c>
      <c r="GQ194">
        <v>54.7245</v>
      </c>
      <c r="GR194">
        <v>49.5272</v>
      </c>
      <c r="GS194">
        <v>1</v>
      </c>
      <c r="GT194">
        <v>-0.119088</v>
      </c>
      <c r="GU194">
        <v>0.499349</v>
      </c>
      <c r="GV194">
        <v>20.1168</v>
      </c>
      <c r="GW194">
        <v>5.19932</v>
      </c>
      <c r="GX194">
        <v>12.004</v>
      </c>
      <c r="GY194">
        <v>4.9756</v>
      </c>
      <c r="GZ194">
        <v>3.293</v>
      </c>
      <c r="HA194">
        <v>9999</v>
      </c>
      <c r="HB194">
        <v>999.9</v>
      </c>
      <c r="HC194">
        <v>9999</v>
      </c>
      <c r="HD194">
        <v>9999</v>
      </c>
      <c r="HE194">
        <v>1.8631</v>
      </c>
      <c r="HF194">
        <v>1.86813</v>
      </c>
      <c r="HG194">
        <v>1.86795</v>
      </c>
      <c r="HH194">
        <v>1.86898</v>
      </c>
      <c r="HI194">
        <v>1.86983</v>
      </c>
      <c r="HJ194">
        <v>1.86595</v>
      </c>
      <c r="HK194">
        <v>1.86706</v>
      </c>
      <c r="HL194">
        <v>1.86835</v>
      </c>
      <c r="HM194">
        <v>5</v>
      </c>
      <c r="HN194">
        <v>0</v>
      </c>
      <c r="HO194">
        <v>0</v>
      </c>
      <c r="HP194">
        <v>0</v>
      </c>
      <c r="HQ194" t="s">
        <v>411</v>
      </c>
      <c r="HR194" t="s">
        <v>412</v>
      </c>
      <c r="HS194" t="s">
        <v>413</v>
      </c>
      <c r="HT194" t="s">
        <v>413</v>
      </c>
      <c r="HU194" t="s">
        <v>413</v>
      </c>
      <c r="HV194" t="s">
        <v>413</v>
      </c>
      <c r="HW194">
        <v>0</v>
      </c>
      <c r="HX194">
        <v>100</v>
      </c>
      <c r="HY194">
        <v>100</v>
      </c>
      <c r="HZ194">
        <v>12.16</v>
      </c>
      <c r="IA194">
        <v>0.497</v>
      </c>
      <c r="IB194">
        <v>4.20922237337541</v>
      </c>
      <c r="IC194">
        <v>0.00614860080401583</v>
      </c>
      <c r="ID194">
        <v>7.47005204250058e-07</v>
      </c>
      <c r="IE194">
        <v>-6.13614996760479e-10</v>
      </c>
      <c r="IF194">
        <v>0.00504884260515054</v>
      </c>
      <c r="IG194">
        <v>-0.0226463544028373</v>
      </c>
      <c r="IH194">
        <v>0.00259345603324487</v>
      </c>
      <c r="II194">
        <v>-3.18119573220187e-05</v>
      </c>
      <c r="IJ194">
        <v>-2</v>
      </c>
      <c r="IK194">
        <v>1777</v>
      </c>
      <c r="IL194">
        <v>0</v>
      </c>
      <c r="IM194">
        <v>26</v>
      </c>
      <c r="IN194">
        <v>-83.2</v>
      </c>
      <c r="IO194">
        <v>-83.2</v>
      </c>
      <c r="IP194">
        <v>2.64893</v>
      </c>
      <c r="IQ194">
        <v>2.60864</v>
      </c>
      <c r="IR194">
        <v>1.54785</v>
      </c>
      <c r="IS194">
        <v>2.30835</v>
      </c>
      <c r="IT194">
        <v>1.34644</v>
      </c>
      <c r="IU194">
        <v>2.2583</v>
      </c>
      <c r="IV194">
        <v>33.4906</v>
      </c>
      <c r="IW194">
        <v>24.2188</v>
      </c>
      <c r="IX194">
        <v>18</v>
      </c>
      <c r="IY194">
        <v>502.117</v>
      </c>
      <c r="IZ194">
        <v>409.791</v>
      </c>
      <c r="JA194">
        <v>23.518</v>
      </c>
      <c r="JB194">
        <v>25.7794</v>
      </c>
      <c r="JC194">
        <v>30.0002</v>
      </c>
      <c r="JD194">
        <v>25.7381</v>
      </c>
      <c r="JE194">
        <v>25.6848</v>
      </c>
      <c r="JF194">
        <v>53.06</v>
      </c>
      <c r="JG194">
        <v>21.8526</v>
      </c>
      <c r="JH194">
        <v>100</v>
      </c>
      <c r="JI194">
        <v>23.521</v>
      </c>
      <c r="JJ194">
        <v>1375.08</v>
      </c>
      <c r="JK194">
        <v>23.6021</v>
      </c>
      <c r="JL194">
        <v>102.186</v>
      </c>
      <c r="JM194">
        <v>102.792</v>
      </c>
    </row>
    <row r="195" spans="1:273">
      <c r="A195">
        <v>179</v>
      </c>
      <c r="B195">
        <v>1510798028.6</v>
      </c>
      <c r="C195">
        <v>2390.5</v>
      </c>
      <c r="D195" t="s">
        <v>768</v>
      </c>
      <c r="E195" t="s">
        <v>769</v>
      </c>
      <c r="F195">
        <v>5</v>
      </c>
      <c r="G195" t="s">
        <v>405</v>
      </c>
      <c r="H195" t="s">
        <v>406</v>
      </c>
      <c r="I195">
        <v>1510798020.83214</v>
      </c>
      <c r="J195">
        <f>(K195)/1000</f>
        <v>0</v>
      </c>
      <c r="K195">
        <f>IF(CZ195, AN195, AH195)</f>
        <v>0</v>
      </c>
      <c r="L195">
        <f>IF(CZ195, AI195, AG195)</f>
        <v>0</v>
      </c>
      <c r="M195">
        <f>DB195 - IF(AU195&gt;1, L195*CV195*100.0/(AW195*DP195), 0)</f>
        <v>0</v>
      </c>
      <c r="N195">
        <f>((T195-J195/2)*M195-L195)/(T195+J195/2)</f>
        <v>0</v>
      </c>
      <c r="O195">
        <f>N195*(DI195+DJ195)/1000.0</f>
        <v>0</v>
      </c>
      <c r="P195">
        <f>(DB195 - IF(AU195&gt;1, L195*CV195*100.0/(AW195*DP195), 0))*(DI195+DJ195)/1000.0</f>
        <v>0</v>
      </c>
      <c r="Q195">
        <f>2.0/((1/S195-1/R195)+SIGN(S195)*SQRT((1/S195-1/R195)*(1/S195-1/R195) + 4*CW195/((CW195+1)*(CW195+1))*(2*1/S195*1/R195-1/R195*1/R195)))</f>
        <v>0</v>
      </c>
      <c r="R195">
        <f>IF(LEFT(CX195,1)&lt;&gt;"0",IF(LEFT(CX195,1)="1",3.0,CY195),$D$5+$E$5*(DP195*DI195/($K$5*1000))+$F$5*(DP195*DI195/($K$5*1000))*MAX(MIN(CV195,$J$5),$I$5)*MAX(MIN(CV195,$J$5),$I$5)+$G$5*MAX(MIN(CV195,$J$5),$I$5)*(DP195*DI195/($K$5*1000))+$H$5*(DP195*DI195/($K$5*1000))*(DP195*DI195/($K$5*1000)))</f>
        <v>0</v>
      </c>
      <c r="S195">
        <f>J195*(1000-(1000*0.61365*exp(17.502*W195/(240.97+W195))/(DI195+DJ195)+DD195)/2)/(1000*0.61365*exp(17.502*W195/(240.97+W195))/(DI195+DJ195)-DD195)</f>
        <v>0</v>
      </c>
      <c r="T195">
        <f>1/((CW195+1)/(Q195/1.6)+1/(R195/1.37)) + CW195/((CW195+1)/(Q195/1.6) + CW195/(R195/1.37))</f>
        <v>0</v>
      </c>
      <c r="U195">
        <f>(CR195*CU195)</f>
        <v>0</v>
      </c>
      <c r="V195">
        <f>(DK195+(U195+2*0.95*5.67E-8*(((DK195+$B$7)+273)^4-(DK195+273)^4)-44100*J195)/(1.84*29.3*R195+8*0.95*5.67E-8*(DK195+273)^3))</f>
        <v>0</v>
      </c>
      <c r="W195">
        <f>($C$7*DL195+$D$7*DM195+$E$7*V195)</f>
        <v>0</v>
      </c>
      <c r="X195">
        <f>0.61365*exp(17.502*W195/(240.97+W195))</f>
        <v>0</v>
      </c>
      <c r="Y195">
        <f>(Z195/AA195*100)</f>
        <v>0</v>
      </c>
      <c r="Z195">
        <f>DD195*(DI195+DJ195)/1000</f>
        <v>0</v>
      </c>
      <c r="AA195">
        <f>0.61365*exp(17.502*DK195/(240.97+DK195))</f>
        <v>0</v>
      </c>
      <c r="AB195">
        <f>(X195-DD195*(DI195+DJ195)/1000)</f>
        <v>0</v>
      </c>
      <c r="AC195">
        <f>(-J195*44100)</f>
        <v>0</v>
      </c>
      <c r="AD195">
        <f>2*29.3*R195*0.92*(DK195-W195)</f>
        <v>0</v>
      </c>
      <c r="AE195">
        <f>2*0.95*5.67E-8*(((DK195+$B$7)+273)^4-(W195+273)^4)</f>
        <v>0</v>
      </c>
      <c r="AF195">
        <f>U195+AE195+AC195+AD195</f>
        <v>0</v>
      </c>
      <c r="AG195">
        <f>DH195*AU195*(DC195-DB195*(1000-AU195*DE195)/(1000-AU195*DD195))/(100*CV195)</f>
        <v>0</v>
      </c>
      <c r="AH195">
        <f>1000*DH195*AU195*(DD195-DE195)/(100*CV195*(1000-AU195*DD195))</f>
        <v>0</v>
      </c>
      <c r="AI195">
        <f>(AJ195 - AK195 - DI195*1E3/(8.314*(DK195+273.15)) * AM195/DH195 * AL195) * DH195/(100*CV195) * (1000 - DE195)/1000</f>
        <v>0</v>
      </c>
      <c r="AJ195">
        <v>1393.75322583781</v>
      </c>
      <c r="AK195">
        <v>1369.18042424242</v>
      </c>
      <c r="AL195">
        <v>3.30399739283558</v>
      </c>
      <c r="AM195">
        <v>64.0484108481649</v>
      </c>
      <c r="AN195">
        <f>(AP195 - AO195 + DI195*1E3/(8.314*(DK195+273.15)) * AR195/DH195 * AQ195) * DH195/(100*CV195) * 1000/(1000 - AP195)</f>
        <v>0</v>
      </c>
      <c r="AO195">
        <v>23.5321439778976</v>
      </c>
      <c r="AP195">
        <v>24.1069915151515</v>
      </c>
      <c r="AQ195">
        <v>7.0552667257423e-05</v>
      </c>
      <c r="AR195">
        <v>108.117458872286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MAX(0,($B$13+$C$13*DP195)/(1+$D$13*DP195)*DI195/(DK195+273)*$E$13)</f>
        <v>0</v>
      </c>
      <c r="AX195" t="s">
        <v>407</v>
      </c>
      <c r="AY195" t="s">
        <v>407</v>
      </c>
      <c r="AZ195">
        <v>0</v>
      </c>
      <c r="BA195">
        <v>0</v>
      </c>
      <c r="BB195">
        <f>1-AZ195/BA195</f>
        <v>0</v>
      </c>
      <c r="BC195">
        <v>0</v>
      </c>
      <c r="BD195" t="s">
        <v>407</v>
      </c>
      <c r="BE195" t="s">
        <v>407</v>
      </c>
      <c r="BF195">
        <v>0</v>
      </c>
      <c r="BG195">
        <v>0</v>
      </c>
      <c r="BH195">
        <f>1-BF195/BG195</f>
        <v>0</v>
      </c>
      <c r="BI195">
        <v>0.5</v>
      </c>
      <c r="BJ195">
        <f>CS195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407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f>$B$11*DQ195+$C$11*DR195+$F$11*EC195*(1-EF195)</f>
        <v>0</v>
      </c>
      <c r="CS195">
        <f>CR195*CT195</f>
        <v>0</v>
      </c>
      <c r="CT195">
        <f>($B$11*$D$9+$C$11*$D$9+$F$11*((EP195+EH195)/MAX(EP195+EH195+EQ195, 0.1)*$I$9+EQ195/MAX(EP195+EH195+EQ195, 0.1)*$J$9))/($B$11+$C$11+$F$11)</f>
        <v>0</v>
      </c>
      <c r="CU195">
        <f>($B$11*$K$9+$C$11*$K$9+$F$11*((EP195+EH195)/MAX(EP195+EH195+EQ195, 0.1)*$P$9+EQ195/MAX(EP195+EH195+EQ195, 0.1)*$Q$9))/($B$11+$C$11+$F$11)</f>
        <v>0</v>
      </c>
      <c r="CV195">
        <v>2.96</v>
      </c>
      <c r="CW195">
        <v>0.5</v>
      </c>
      <c r="CX195" t="s">
        <v>408</v>
      </c>
      <c r="CY195">
        <v>2</v>
      </c>
      <c r="CZ195" t="b">
        <v>1</v>
      </c>
      <c r="DA195">
        <v>1510798020.83214</v>
      </c>
      <c r="DB195">
        <v>1312.215</v>
      </c>
      <c r="DC195">
        <v>1344.72821428571</v>
      </c>
      <c r="DD195">
        <v>24.0977464285714</v>
      </c>
      <c r="DE195">
        <v>23.5011214285714</v>
      </c>
      <c r="DF195">
        <v>1300.09892857143</v>
      </c>
      <c r="DG195">
        <v>23.6008035714286</v>
      </c>
      <c r="DH195">
        <v>500.093321428571</v>
      </c>
      <c r="DI195">
        <v>90.2740571428571</v>
      </c>
      <c r="DJ195">
        <v>0.099996</v>
      </c>
      <c r="DK195">
        <v>26.1676928571429</v>
      </c>
      <c r="DL195">
        <v>27.4983535714286</v>
      </c>
      <c r="DM195">
        <v>999.9</v>
      </c>
      <c r="DN195">
        <v>0</v>
      </c>
      <c r="DO195">
        <v>0</v>
      </c>
      <c r="DP195">
        <v>9998.925</v>
      </c>
      <c r="DQ195">
        <v>0</v>
      </c>
      <c r="DR195">
        <v>9.98469</v>
      </c>
      <c r="DS195">
        <v>-32.5134035714286</v>
      </c>
      <c r="DT195">
        <v>1344.61678571429</v>
      </c>
      <c r="DU195">
        <v>1377.0925</v>
      </c>
      <c r="DV195">
        <v>0.596618928571429</v>
      </c>
      <c r="DW195">
        <v>1344.72821428571</v>
      </c>
      <c r="DX195">
        <v>23.5011214285714</v>
      </c>
      <c r="DY195">
        <v>2.17540107142857</v>
      </c>
      <c r="DZ195">
        <v>2.12154107142857</v>
      </c>
      <c r="EA195">
        <v>18.7823035714286</v>
      </c>
      <c r="EB195">
        <v>18.3818321428571</v>
      </c>
      <c r="EC195">
        <v>2000.01571428571</v>
      </c>
      <c r="ED195">
        <v>0.980001</v>
      </c>
      <c r="EE195">
        <v>0.0199989</v>
      </c>
      <c r="EF195">
        <v>0</v>
      </c>
      <c r="EG195">
        <v>2.30416428571429</v>
      </c>
      <c r="EH195">
        <v>0</v>
      </c>
      <c r="EI195">
        <v>6827.07714285714</v>
      </c>
      <c r="EJ195">
        <v>17300.2892857143</v>
      </c>
      <c r="EK195">
        <v>38.531</v>
      </c>
      <c r="EL195">
        <v>38.8345</v>
      </c>
      <c r="EM195">
        <v>38.2832142857143</v>
      </c>
      <c r="EN195">
        <v>37.437</v>
      </c>
      <c r="EO195">
        <v>37.8838571428571</v>
      </c>
      <c r="EP195">
        <v>1960.01571428571</v>
      </c>
      <c r="EQ195">
        <v>40</v>
      </c>
      <c r="ER195">
        <v>0</v>
      </c>
      <c r="ES195">
        <v>1680984325.5</v>
      </c>
      <c r="ET195">
        <v>0</v>
      </c>
      <c r="EU195">
        <v>2.3131</v>
      </c>
      <c r="EV195">
        <v>-0.397084616492713</v>
      </c>
      <c r="EW195">
        <v>-15.0930769071748</v>
      </c>
      <c r="EX195">
        <v>6826.8584</v>
      </c>
      <c r="EY195">
        <v>15</v>
      </c>
      <c r="EZ195">
        <v>0</v>
      </c>
      <c r="FA195" t="s">
        <v>409</v>
      </c>
      <c r="FB195">
        <v>1510803016.6</v>
      </c>
      <c r="FC195">
        <v>1510803015.6</v>
      </c>
      <c r="FD195">
        <v>0</v>
      </c>
      <c r="FE195">
        <v>-0.153</v>
      </c>
      <c r="FF195">
        <v>-0.016</v>
      </c>
      <c r="FG195">
        <v>6.925</v>
      </c>
      <c r="FH195">
        <v>0.526</v>
      </c>
      <c r="FI195">
        <v>420</v>
      </c>
      <c r="FJ195">
        <v>25</v>
      </c>
      <c r="FK195">
        <v>0.25</v>
      </c>
      <c r="FL195">
        <v>0.13</v>
      </c>
      <c r="FM195">
        <v>0.6096986</v>
      </c>
      <c r="FN195">
        <v>-0.294391046904316</v>
      </c>
      <c r="FO195">
        <v>0.0288790647951072</v>
      </c>
      <c r="FP195">
        <v>1</v>
      </c>
      <c r="FQ195">
        <v>1</v>
      </c>
      <c r="FR195">
        <v>1</v>
      </c>
      <c r="FS195" t="s">
        <v>410</v>
      </c>
      <c r="FT195">
        <v>2.97407</v>
      </c>
      <c r="FU195">
        <v>2.75388</v>
      </c>
      <c r="FV195">
        <v>0.199585</v>
      </c>
      <c r="FW195">
        <v>0.203523</v>
      </c>
      <c r="FX195">
        <v>0.103471</v>
      </c>
      <c r="FY195">
        <v>0.102902</v>
      </c>
      <c r="FZ195">
        <v>31162.7</v>
      </c>
      <c r="GA195">
        <v>33841</v>
      </c>
      <c r="GB195">
        <v>35273.5</v>
      </c>
      <c r="GC195">
        <v>38524.2</v>
      </c>
      <c r="GD195">
        <v>44765.8</v>
      </c>
      <c r="GE195">
        <v>49866.9</v>
      </c>
      <c r="GF195">
        <v>55052.1</v>
      </c>
      <c r="GG195">
        <v>61730.9</v>
      </c>
      <c r="GH195">
        <v>2.0001</v>
      </c>
      <c r="GI195">
        <v>1.85615</v>
      </c>
      <c r="GJ195">
        <v>0.151452</v>
      </c>
      <c r="GK195">
        <v>0</v>
      </c>
      <c r="GL195">
        <v>25.0151</v>
      </c>
      <c r="GM195">
        <v>999.9</v>
      </c>
      <c r="GN195">
        <v>59.547</v>
      </c>
      <c r="GO195">
        <v>29.416</v>
      </c>
      <c r="GP195">
        <v>27.1725</v>
      </c>
      <c r="GQ195">
        <v>55.2745</v>
      </c>
      <c r="GR195">
        <v>49.4952</v>
      </c>
      <c r="GS195">
        <v>1</v>
      </c>
      <c r="GT195">
        <v>-0.118841</v>
      </c>
      <c r="GU195">
        <v>0.490931</v>
      </c>
      <c r="GV195">
        <v>20.1169</v>
      </c>
      <c r="GW195">
        <v>5.19962</v>
      </c>
      <c r="GX195">
        <v>12.004</v>
      </c>
      <c r="GY195">
        <v>4.97535</v>
      </c>
      <c r="GZ195">
        <v>3.29293</v>
      </c>
      <c r="HA195">
        <v>9999</v>
      </c>
      <c r="HB195">
        <v>999.9</v>
      </c>
      <c r="HC195">
        <v>9999</v>
      </c>
      <c r="HD195">
        <v>9999</v>
      </c>
      <c r="HE195">
        <v>1.8631</v>
      </c>
      <c r="HF195">
        <v>1.86813</v>
      </c>
      <c r="HG195">
        <v>1.86789</v>
      </c>
      <c r="HH195">
        <v>1.86899</v>
      </c>
      <c r="HI195">
        <v>1.86982</v>
      </c>
      <c r="HJ195">
        <v>1.86594</v>
      </c>
      <c r="HK195">
        <v>1.86705</v>
      </c>
      <c r="HL195">
        <v>1.86836</v>
      </c>
      <c r="HM195">
        <v>5</v>
      </c>
      <c r="HN195">
        <v>0</v>
      </c>
      <c r="HO195">
        <v>0</v>
      </c>
      <c r="HP195">
        <v>0</v>
      </c>
      <c r="HQ195" t="s">
        <v>411</v>
      </c>
      <c r="HR195" t="s">
        <v>412</v>
      </c>
      <c r="HS195" t="s">
        <v>413</v>
      </c>
      <c r="HT195" t="s">
        <v>413</v>
      </c>
      <c r="HU195" t="s">
        <v>413</v>
      </c>
      <c r="HV195" t="s">
        <v>413</v>
      </c>
      <c r="HW195">
        <v>0</v>
      </c>
      <c r="HX195">
        <v>100</v>
      </c>
      <c r="HY195">
        <v>100</v>
      </c>
      <c r="HZ195">
        <v>12.25</v>
      </c>
      <c r="IA195">
        <v>0.4974</v>
      </c>
      <c r="IB195">
        <v>4.20922237337541</v>
      </c>
      <c r="IC195">
        <v>0.00614860080401583</v>
      </c>
      <c r="ID195">
        <v>7.47005204250058e-07</v>
      </c>
      <c r="IE195">
        <v>-6.13614996760479e-10</v>
      </c>
      <c r="IF195">
        <v>0.00504884260515054</v>
      </c>
      <c r="IG195">
        <v>-0.0226463544028373</v>
      </c>
      <c r="IH195">
        <v>0.00259345603324487</v>
      </c>
      <c r="II195">
        <v>-3.18119573220187e-05</v>
      </c>
      <c r="IJ195">
        <v>-2</v>
      </c>
      <c r="IK195">
        <v>1777</v>
      </c>
      <c r="IL195">
        <v>0</v>
      </c>
      <c r="IM195">
        <v>26</v>
      </c>
      <c r="IN195">
        <v>-83.1</v>
      </c>
      <c r="IO195">
        <v>-83.1</v>
      </c>
      <c r="IP195">
        <v>2.67944</v>
      </c>
      <c r="IQ195">
        <v>2.60742</v>
      </c>
      <c r="IR195">
        <v>1.54785</v>
      </c>
      <c r="IS195">
        <v>2.30835</v>
      </c>
      <c r="IT195">
        <v>1.34644</v>
      </c>
      <c r="IU195">
        <v>2.31079</v>
      </c>
      <c r="IV195">
        <v>33.4906</v>
      </c>
      <c r="IW195">
        <v>24.2188</v>
      </c>
      <c r="IX195">
        <v>18</v>
      </c>
      <c r="IY195">
        <v>502.117</v>
      </c>
      <c r="IZ195">
        <v>409.986</v>
      </c>
      <c r="JA195">
        <v>23.5198</v>
      </c>
      <c r="JB195">
        <v>25.7794</v>
      </c>
      <c r="JC195">
        <v>30</v>
      </c>
      <c r="JD195">
        <v>25.7381</v>
      </c>
      <c r="JE195">
        <v>25.6848</v>
      </c>
      <c r="JF195">
        <v>53.6552</v>
      </c>
      <c r="JG195">
        <v>21.8526</v>
      </c>
      <c r="JH195">
        <v>100</v>
      </c>
      <c r="JI195">
        <v>23.52</v>
      </c>
      <c r="JJ195">
        <v>1388.47</v>
      </c>
      <c r="JK195">
        <v>23.6147</v>
      </c>
      <c r="JL195">
        <v>102.186</v>
      </c>
      <c r="JM195">
        <v>102.791</v>
      </c>
    </row>
    <row r="196" spans="1:273">
      <c r="A196">
        <v>180</v>
      </c>
      <c r="B196">
        <v>1510798033.6</v>
      </c>
      <c r="C196">
        <v>2395.5</v>
      </c>
      <c r="D196" t="s">
        <v>770</v>
      </c>
      <c r="E196" t="s">
        <v>771</v>
      </c>
      <c r="F196">
        <v>5</v>
      </c>
      <c r="G196" t="s">
        <v>405</v>
      </c>
      <c r="H196" t="s">
        <v>406</v>
      </c>
      <c r="I196">
        <v>1510798026.11852</v>
      </c>
      <c r="J196">
        <f>(K196)/1000</f>
        <v>0</v>
      </c>
      <c r="K196">
        <f>IF(CZ196, AN196, AH196)</f>
        <v>0</v>
      </c>
      <c r="L196">
        <f>IF(CZ196, AI196, AG196)</f>
        <v>0</v>
      </c>
      <c r="M196">
        <f>DB196 - IF(AU196&gt;1, L196*CV196*100.0/(AW196*DP196), 0)</f>
        <v>0</v>
      </c>
      <c r="N196">
        <f>((T196-J196/2)*M196-L196)/(T196+J196/2)</f>
        <v>0</v>
      </c>
      <c r="O196">
        <f>N196*(DI196+DJ196)/1000.0</f>
        <v>0</v>
      </c>
      <c r="P196">
        <f>(DB196 - IF(AU196&gt;1, L196*CV196*100.0/(AW196*DP196), 0))*(DI196+DJ196)/1000.0</f>
        <v>0</v>
      </c>
      <c r="Q196">
        <f>2.0/((1/S196-1/R196)+SIGN(S196)*SQRT((1/S196-1/R196)*(1/S196-1/R196) + 4*CW196/((CW196+1)*(CW196+1))*(2*1/S196*1/R196-1/R196*1/R196)))</f>
        <v>0</v>
      </c>
      <c r="R196">
        <f>IF(LEFT(CX196,1)&lt;&gt;"0",IF(LEFT(CX196,1)="1",3.0,CY196),$D$5+$E$5*(DP196*DI196/($K$5*1000))+$F$5*(DP196*DI196/($K$5*1000))*MAX(MIN(CV196,$J$5),$I$5)*MAX(MIN(CV196,$J$5),$I$5)+$G$5*MAX(MIN(CV196,$J$5),$I$5)*(DP196*DI196/($K$5*1000))+$H$5*(DP196*DI196/($K$5*1000))*(DP196*DI196/($K$5*1000)))</f>
        <v>0</v>
      </c>
      <c r="S196">
        <f>J196*(1000-(1000*0.61365*exp(17.502*W196/(240.97+W196))/(DI196+DJ196)+DD196)/2)/(1000*0.61365*exp(17.502*W196/(240.97+W196))/(DI196+DJ196)-DD196)</f>
        <v>0</v>
      </c>
      <c r="T196">
        <f>1/((CW196+1)/(Q196/1.6)+1/(R196/1.37)) + CW196/((CW196+1)/(Q196/1.6) + CW196/(R196/1.37))</f>
        <v>0</v>
      </c>
      <c r="U196">
        <f>(CR196*CU196)</f>
        <v>0</v>
      </c>
      <c r="V196">
        <f>(DK196+(U196+2*0.95*5.67E-8*(((DK196+$B$7)+273)^4-(DK196+273)^4)-44100*J196)/(1.84*29.3*R196+8*0.95*5.67E-8*(DK196+273)^3))</f>
        <v>0</v>
      </c>
      <c r="W196">
        <f>($C$7*DL196+$D$7*DM196+$E$7*V196)</f>
        <v>0</v>
      </c>
      <c r="X196">
        <f>0.61365*exp(17.502*W196/(240.97+W196))</f>
        <v>0</v>
      </c>
      <c r="Y196">
        <f>(Z196/AA196*100)</f>
        <v>0</v>
      </c>
      <c r="Z196">
        <f>DD196*(DI196+DJ196)/1000</f>
        <v>0</v>
      </c>
      <c r="AA196">
        <f>0.61365*exp(17.502*DK196/(240.97+DK196))</f>
        <v>0</v>
      </c>
      <c r="AB196">
        <f>(X196-DD196*(DI196+DJ196)/1000)</f>
        <v>0</v>
      </c>
      <c r="AC196">
        <f>(-J196*44100)</f>
        <v>0</v>
      </c>
      <c r="AD196">
        <f>2*29.3*R196*0.92*(DK196-W196)</f>
        <v>0</v>
      </c>
      <c r="AE196">
        <f>2*0.95*5.67E-8*(((DK196+$B$7)+273)^4-(W196+273)^4)</f>
        <v>0</v>
      </c>
      <c r="AF196">
        <f>U196+AE196+AC196+AD196</f>
        <v>0</v>
      </c>
      <c r="AG196">
        <f>DH196*AU196*(DC196-DB196*(1000-AU196*DE196)/(1000-AU196*DD196))/(100*CV196)</f>
        <v>0</v>
      </c>
      <c r="AH196">
        <f>1000*DH196*AU196*(DD196-DE196)/(100*CV196*(1000-AU196*DD196))</f>
        <v>0</v>
      </c>
      <c r="AI196">
        <f>(AJ196 - AK196 - DI196*1E3/(8.314*(DK196+273.15)) * AM196/DH196 * AL196) * DH196/(100*CV196) * (1000 - DE196)/1000</f>
        <v>0</v>
      </c>
      <c r="AJ196">
        <v>1411.97601935548</v>
      </c>
      <c r="AK196">
        <v>1386.60878787879</v>
      </c>
      <c r="AL196">
        <v>3.49169846785734</v>
      </c>
      <c r="AM196">
        <v>64.0484108481649</v>
      </c>
      <c r="AN196">
        <f>(AP196 - AO196 + DI196*1E3/(8.314*(DK196+273.15)) * AR196/DH196 * AQ196) * DH196/(100*CV196) * 1000/(1000 - AP196)</f>
        <v>0</v>
      </c>
      <c r="AO196">
        <v>23.5314538958866</v>
      </c>
      <c r="AP196">
        <v>24.1115</v>
      </c>
      <c r="AQ196">
        <v>2.90143368292134e-05</v>
      </c>
      <c r="AR196">
        <v>108.117458872286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MAX(0,($B$13+$C$13*DP196)/(1+$D$13*DP196)*DI196/(DK196+273)*$E$13)</f>
        <v>0</v>
      </c>
      <c r="AX196" t="s">
        <v>407</v>
      </c>
      <c r="AY196" t="s">
        <v>407</v>
      </c>
      <c r="AZ196">
        <v>0</v>
      </c>
      <c r="BA196">
        <v>0</v>
      </c>
      <c r="BB196">
        <f>1-AZ196/BA196</f>
        <v>0</v>
      </c>
      <c r="BC196">
        <v>0</v>
      </c>
      <c r="BD196" t="s">
        <v>407</v>
      </c>
      <c r="BE196" t="s">
        <v>407</v>
      </c>
      <c r="BF196">
        <v>0</v>
      </c>
      <c r="BG196">
        <v>0</v>
      </c>
      <c r="BH196">
        <f>1-BF196/BG196</f>
        <v>0</v>
      </c>
      <c r="BI196">
        <v>0.5</v>
      </c>
      <c r="BJ196">
        <f>CS196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407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f>$B$11*DQ196+$C$11*DR196+$F$11*EC196*(1-EF196)</f>
        <v>0</v>
      </c>
      <c r="CS196">
        <f>CR196*CT196</f>
        <v>0</v>
      </c>
      <c r="CT196">
        <f>($B$11*$D$9+$C$11*$D$9+$F$11*((EP196+EH196)/MAX(EP196+EH196+EQ196, 0.1)*$I$9+EQ196/MAX(EP196+EH196+EQ196, 0.1)*$J$9))/($B$11+$C$11+$F$11)</f>
        <v>0</v>
      </c>
      <c r="CU196">
        <f>($B$11*$K$9+$C$11*$K$9+$F$11*((EP196+EH196)/MAX(EP196+EH196+EQ196, 0.1)*$P$9+EQ196/MAX(EP196+EH196+EQ196, 0.1)*$Q$9))/($B$11+$C$11+$F$11)</f>
        <v>0</v>
      </c>
      <c r="CV196">
        <v>2.96</v>
      </c>
      <c r="CW196">
        <v>0.5</v>
      </c>
      <c r="CX196" t="s">
        <v>408</v>
      </c>
      <c r="CY196">
        <v>2</v>
      </c>
      <c r="CZ196" t="b">
        <v>1</v>
      </c>
      <c r="DA196">
        <v>1510798026.11852</v>
      </c>
      <c r="DB196">
        <v>1329.82037037037</v>
      </c>
      <c r="DC196">
        <v>1362.45666666667</v>
      </c>
      <c r="DD196">
        <v>24.1033851851852</v>
      </c>
      <c r="DE196">
        <v>23.5211925925926</v>
      </c>
      <c r="DF196">
        <v>1317.61777777778</v>
      </c>
      <c r="DG196">
        <v>23.6062037037037</v>
      </c>
      <c r="DH196">
        <v>500.099296296296</v>
      </c>
      <c r="DI196">
        <v>90.2750407407407</v>
      </c>
      <c r="DJ196">
        <v>0.0999725814814815</v>
      </c>
      <c r="DK196">
        <v>26.1666074074074</v>
      </c>
      <c r="DL196">
        <v>27.4996481481481</v>
      </c>
      <c r="DM196">
        <v>999.9</v>
      </c>
      <c r="DN196">
        <v>0</v>
      </c>
      <c r="DO196">
        <v>0</v>
      </c>
      <c r="DP196">
        <v>10002.1333333333</v>
      </c>
      <c r="DQ196">
        <v>0</v>
      </c>
      <c r="DR196">
        <v>9.98469</v>
      </c>
      <c r="DS196">
        <v>-32.6361962962963</v>
      </c>
      <c r="DT196">
        <v>1362.66518518518</v>
      </c>
      <c r="DU196">
        <v>1395.27592592593</v>
      </c>
      <c r="DV196">
        <v>0.582192074074074</v>
      </c>
      <c r="DW196">
        <v>1362.45666666667</v>
      </c>
      <c r="DX196">
        <v>23.5211925925926</v>
      </c>
      <c r="DY196">
        <v>2.17593444444444</v>
      </c>
      <c r="DZ196">
        <v>2.12337703703704</v>
      </c>
      <c r="EA196">
        <v>18.7862222222222</v>
      </c>
      <c r="EB196">
        <v>18.3956333333333</v>
      </c>
      <c r="EC196">
        <v>2000.02296296296</v>
      </c>
      <c r="ED196">
        <v>0.980000888888889</v>
      </c>
      <c r="EE196">
        <v>0.0199990185185185</v>
      </c>
      <c r="EF196">
        <v>0</v>
      </c>
      <c r="EG196">
        <v>2.31025925925926</v>
      </c>
      <c r="EH196">
        <v>0</v>
      </c>
      <c r="EI196">
        <v>6825.50333333333</v>
      </c>
      <c r="EJ196">
        <v>17300.3555555556</v>
      </c>
      <c r="EK196">
        <v>38.5091851851852</v>
      </c>
      <c r="EL196">
        <v>38.8166666666667</v>
      </c>
      <c r="EM196">
        <v>38.2614814814815</v>
      </c>
      <c r="EN196">
        <v>37.4301111111111</v>
      </c>
      <c r="EO196">
        <v>37.868</v>
      </c>
      <c r="EP196">
        <v>1960.02296296296</v>
      </c>
      <c r="EQ196">
        <v>40</v>
      </c>
      <c r="ER196">
        <v>0</v>
      </c>
      <c r="ES196">
        <v>1680984330.3</v>
      </c>
      <c r="ET196">
        <v>0</v>
      </c>
      <c r="EU196">
        <v>2.311088</v>
      </c>
      <c r="EV196">
        <v>0.537946159488562</v>
      </c>
      <c r="EW196">
        <v>-17.3315385073654</v>
      </c>
      <c r="EX196">
        <v>6825.442</v>
      </c>
      <c r="EY196">
        <v>15</v>
      </c>
      <c r="EZ196">
        <v>0</v>
      </c>
      <c r="FA196" t="s">
        <v>409</v>
      </c>
      <c r="FB196">
        <v>1510803016.6</v>
      </c>
      <c r="FC196">
        <v>1510803015.6</v>
      </c>
      <c r="FD196">
        <v>0</v>
      </c>
      <c r="FE196">
        <v>-0.153</v>
      </c>
      <c r="FF196">
        <v>-0.016</v>
      </c>
      <c r="FG196">
        <v>6.925</v>
      </c>
      <c r="FH196">
        <v>0.526</v>
      </c>
      <c r="FI196">
        <v>420</v>
      </c>
      <c r="FJ196">
        <v>25</v>
      </c>
      <c r="FK196">
        <v>0.25</v>
      </c>
      <c r="FL196">
        <v>0.13</v>
      </c>
      <c r="FM196">
        <v>0.59143445</v>
      </c>
      <c r="FN196">
        <v>-0.177578431519701</v>
      </c>
      <c r="FO196">
        <v>0.0190799437917804</v>
      </c>
      <c r="FP196">
        <v>1</v>
      </c>
      <c r="FQ196">
        <v>1</v>
      </c>
      <c r="FR196">
        <v>1</v>
      </c>
      <c r="FS196" t="s">
        <v>410</v>
      </c>
      <c r="FT196">
        <v>2.97414</v>
      </c>
      <c r="FU196">
        <v>2.7538</v>
      </c>
      <c r="FV196">
        <v>0.201114</v>
      </c>
      <c r="FW196">
        <v>0.204966</v>
      </c>
      <c r="FX196">
        <v>0.103478</v>
      </c>
      <c r="FY196">
        <v>0.102953</v>
      </c>
      <c r="FZ196">
        <v>31103</v>
      </c>
      <c r="GA196">
        <v>33780.1</v>
      </c>
      <c r="GB196">
        <v>35273.3</v>
      </c>
      <c r="GC196">
        <v>38524.6</v>
      </c>
      <c r="GD196">
        <v>44765.3</v>
      </c>
      <c r="GE196">
        <v>49864.6</v>
      </c>
      <c r="GF196">
        <v>55051.8</v>
      </c>
      <c r="GG196">
        <v>61731.4</v>
      </c>
      <c r="GH196">
        <v>2.00005</v>
      </c>
      <c r="GI196">
        <v>1.85627</v>
      </c>
      <c r="GJ196">
        <v>0.152141</v>
      </c>
      <c r="GK196">
        <v>0</v>
      </c>
      <c r="GL196">
        <v>25.0132</v>
      </c>
      <c r="GM196">
        <v>999.9</v>
      </c>
      <c r="GN196">
        <v>59.547</v>
      </c>
      <c r="GO196">
        <v>29.437</v>
      </c>
      <c r="GP196">
        <v>27.2059</v>
      </c>
      <c r="GQ196">
        <v>55.0145</v>
      </c>
      <c r="GR196">
        <v>49.1306</v>
      </c>
      <c r="GS196">
        <v>1</v>
      </c>
      <c r="GT196">
        <v>-0.119151</v>
      </c>
      <c r="GU196">
        <v>0.493107</v>
      </c>
      <c r="GV196">
        <v>20.117</v>
      </c>
      <c r="GW196">
        <v>5.19872</v>
      </c>
      <c r="GX196">
        <v>12.004</v>
      </c>
      <c r="GY196">
        <v>4.97545</v>
      </c>
      <c r="GZ196">
        <v>3.29298</v>
      </c>
      <c r="HA196">
        <v>9999</v>
      </c>
      <c r="HB196">
        <v>999.9</v>
      </c>
      <c r="HC196">
        <v>9999</v>
      </c>
      <c r="HD196">
        <v>9999</v>
      </c>
      <c r="HE196">
        <v>1.8631</v>
      </c>
      <c r="HF196">
        <v>1.86813</v>
      </c>
      <c r="HG196">
        <v>1.86791</v>
      </c>
      <c r="HH196">
        <v>1.86902</v>
      </c>
      <c r="HI196">
        <v>1.86982</v>
      </c>
      <c r="HJ196">
        <v>1.86593</v>
      </c>
      <c r="HK196">
        <v>1.86706</v>
      </c>
      <c r="HL196">
        <v>1.86836</v>
      </c>
      <c r="HM196">
        <v>5</v>
      </c>
      <c r="HN196">
        <v>0</v>
      </c>
      <c r="HO196">
        <v>0</v>
      </c>
      <c r="HP196">
        <v>0</v>
      </c>
      <c r="HQ196" t="s">
        <v>411</v>
      </c>
      <c r="HR196" t="s">
        <v>412</v>
      </c>
      <c r="HS196" t="s">
        <v>413</v>
      </c>
      <c r="HT196" t="s">
        <v>413</v>
      </c>
      <c r="HU196" t="s">
        <v>413</v>
      </c>
      <c r="HV196" t="s">
        <v>413</v>
      </c>
      <c r="HW196">
        <v>0</v>
      </c>
      <c r="HX196">
        <v>100</v>
      </c>
      <c r="HY196">
        <v>100</v>
      </c>
      <c r="HZ196">
        <v>12.33</v>
      </c>
      <c r="IA196">
        <v>0.4975</v>
      </c>
      <c r="IB196">
        <v>4.20922237337541</v>
      </c>
      <c r="IC196">
        <v>0.00614860080401583</v>
      </c>
      <c r="ID196">
        <v>7.47005204250058e-07</v>
      </c>
      <c r="IE196">
        <v>-6.13614996760479e-10</v>
      </c>
      <c r="IF196">
        <v>0.00504884260515054</v>
      </c>
      <c r="IG196">
        <v>-0.0226463544028373</v>
      </c>
      <c r="IH196">
        <v>0.00259345603324487</v>
      </c>
      <c r="II196">
        <v>-3.18119573220187e-05</v>
      </c>
      <c r="IJ196">
        <v>-2</v>
      </c>
      <c r="IK196">
        <v>1777</v>
      </c>
      <c r="IL196">
        <v>0</v>
      </c>
      <c r="IM196">
        <v>26</v>
      </c>
      <c r="IN196">
        <v>-83</v>
      </c>
      <c r="IO196">
        <v>-83</v>
      </c>
      <c r="IP196">
        <v>2.70264</v>
      </c>
      <c r="IQ196">
        <v>2.59521</v>
      </c>
      <c r="IR196">
        <v>1.54785</v>
      </c>
      <c r="IS196">
        <v>2.30713</v>
      </c>
      <c r="IT196">
        <v>1.34644</v>
      </c>
      <c r="IU196">
        <v>2.45117</v>
      </c>
      <c r="IV196">
        <v>33.4906</v>
      </c>
      <c r="IW196">
        <v>24.2188</v>
      </c>
      <c r="IX196">
        <v>18</v>
      </c>
      <c r="IY196">
        <v>502.084</v>
      </c>
      <c r="IZ196">
        <v>410.056</v>
      </c>
      <c r="JA196">
        <v>23.5198</v>
      </c>
      <c r="JB196">
        <v>25.7794</v>
      </c>
      <c r="JC196">
        <v>30.0001</v>
      </c>
      <c r="JD196">
        <v>25.7381</v>
      </c>
      <c r="JE196">
        <v>25.6848</v>
      </c>
      <c r="JF196">
        <v>54.2031</v>
      </c>
      <c r="JG196">
        <v>21.5696</v>
      </c>
      <c r="JH196">
        <v>100</v>
      </c>
      <c r="JI196">
        <v>23.52</v>
      </c>
      <c r="JJ196">
        <v>1408.6</v>
      </c>
      <c r="JK196">
        <v>23.6296</v>
      </c>
      <c r="JL196">
        <v>102.185</v>
      </c>
      <c r="JM196">
        <v>102.792</v>
      </c>
    </row>
    <row r="197" spans="1:273">
      <c r="A197">
        <v>181</v>
      </c>
      <c r="B197">
        <v>1510798038.6</v>
      </c>
      <c r="C197">
        <v>2400.5</v>
      </c>
      <c r="D197" t="s">
        <v>772</v>
      </c>
      <c r="E197" t="s">
        <v>773</v>
      </c>
      <c r="F197">
        <v>5</v>
      </c>
      <c r="G197" t="s">
        <v>405</v>
      </c>
      <c r="H197" t="s">
        <v>406</v>
      </c>
      <c r="I197">
        <v>1510798030.83214</v>
      </c>
      <c r="J197">
        <f>(K197)/1000</f>
        <v>0</v>
      </c>
      <c r="K197">
        <f>IF(CZ197, AN197, AH197)</f>
        <v>0</v>
      </c>
      <c r="L197">
        <f>IF(CZ197, AI197, AG197)</f>
        <v>0</v>
      </c>
      <c r="M197">
        <f>DB197 - IF(AU197&gt;1, L197*CV197*100.0/(AW197*DP197), 0)</f>
        <v>0</v>
      </c>
      <c r="N197">
        <f>((T197-J197/2)*M197-L197)/(T197+J197/2)</f>
        <v>0</v>
      </c>
      <c r="O197">
        <f>N197*(DI197+DJ197)/1000.0</f>
        <v>0</v>
      </c>
      <c r="P197">
        <f>(DB197 - IF(AU197&gt;1, L197*CV197*100.0/(AW197*DP197), 0))*(DI197+DJ197)/1000.0</f>
        <v>0</v>
      </c>
      <c r="Q197">
        <f>2.0/((1/S197-1/R197)+SIGN(S197)*SQRT((1/S197-1/R197)*(1/S197-1/R197) + 4*CW197/((CW197+1)*(CW197+1))*(2*1/S197*1/R197-1/R197*1/R197)))</f>
        <v>0</v>
      </c>
      <c r="R197">
        <f>IF(LEFT(CX197,1)&lt;&gt;"0",IF(LEFT(CX197,1)="1",3.0,CY197),$D$5+$E$5*(DP197*DI197/($K$5*1000))+$F$5*(DP197*DI197/($K$5*1000))*MAX(MIN(CV197,$J$5),$I$5)*MAX(MIN(CV197,$J$5),$I$5)+$G$5*MAX(MIN(CV197,$J$5),$I$5)*(DP197*DI197/($K$5*1000))+$H$5*(DP197*DI197/($K$5*1000))*(DP197*DI197/($K$5*1000)))</f>
        <v>0</v>
      </c>
      <c r="S197">
        <f>J197*(1000-(1000*0.61365*exp(17.502*W197/(240.97+W197))/(DI197+DJ197)+DD197)/2)/(1000*0.61365*exp(17.502*W197/(240.97+W197))/(DI197+DJ197)-DD197)</f>
        <v>0</v>
      </c>
      <c r="T197">
        <f>1/((CW197+1)/(Q197/1.6)+1/(R197/1.37)) + CW197/((CW197+1)/(Q197/1.6) + CW197/(R197/1.37))</f>
        <v>0</v>
      </c>
      <c r="U197">
        <f>(CR197*CU197)</f>
        <v>0</v>
      </c>
      <c r="V197">
        <f>(DK197+(U197+2*0.95*5.67E-8*(((DK197+$B$7)+273)^4-(DK197+273)^4)-44100*J197)/(1.84*29.3*R197+8*0.95*5.67E-8*(DK197+273)^3))</f>
        <v>0</v>
      </c>
      <c r="W197">
        <f>($C$7*DL197+$D$7*DM197+$E$7*V197)</f>
        <v>0</v>
      </c>
      <c r="X197">
        <f>0.61365*exp(17.502*W197/(240.97+W197))</f>
        <v>0</v>
      </c>
      <c r="Y197">
        <f>(Z197/AA197*100)</f>
        <v>0</v>
      </c>
      <c r="Z197">
        <f>DD197*(DI197+DJ197)/1000</f>
        <v>0</v>
      </c>
      <c r="AA197">
        <f>0.61365*exp(17.502*DK197/(240.97+DK197))</f>
        <v>0</v>
      </c>
      <c r="AB197">
        <f>(X197-DD197*(DI197+DJ197)/1000)</f>
        <v>0</v>
      </c>
      <c r="AC197">
        <f>(-J197*44100)</f>
        <v>0</v>
      </c>
      <c r="AD197">
        <f>2*29.3*R197*0.92*(DK197-W197)</f>
        <v>0</v>
      </c>
      <c r="AE197">
        <f>2*0.95*5.67E-8*(((DK197+$B$7)+273)^4-(W197+273)^4)</f>
        <v>0</v>
      </c>
      <c r="AF197">
        <f>U197+AE197+AC197+AD197</f>
        <v>0</v>
      </c>
      <c r="AG197">
        <f>DH197*AU197*(DC197-DB197*(1000-AU197*DE197)/(1000-AU197*DD197))/(100*CV197)</f>
        <v>0</v>
      </c>
      <c r="AH197">
        <f>1000*DH197*AU197*(DD197-DE197)/(100*CV197*(1000-AU197*DD197))</f>
        <v>0</v>
      </c>
      <c r="AI197">
        <f>(AJ197 - AK197 - DI197*1E3/(8.314*(DK197+273.15)) * AM197/DH197 * AL197) * DH197/(100*CV197) * (1000 - DE197)/1000</f>
        <v>0</v>
      </c>
      <c r="AJ197">
        <v>1428.52811944974</v>
      </c>
      <c r="AK197">
        <v>1403.48278787879</v>
      </c>
      <c r="AL197">
        <v>3.38532029751134</v>
      </c>
      <c r="AM197">
        <v>64.0484108481649</v>
      </c>
      <c r="AN197">
        <f>(AP197 - AO197 + DI197*1E3/(8.314*(DK197+273.15)) * AR197/DH197 * AQ197) * DH197/(100*CV197) * 1000/(1000 - AP197)</f>
        <v>0</v>
      </c>
      <c r="AO197">
        <v>23.5964877513315</v>
      </c>
      <c r="AP197">
        <v>24.1264442424242</v>
      </c>
      <c r="AQ197">
        <v>7.49221274530539e-05</v>
      </c>
      <c r="AR197">
        <v>108.117458872286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MAX(0,($B$13+$C$13*DP197)/(1+$D$13*DP197)*DI197/(DK197+273)*$E$13)</f>
        <v>0</v>
      </c>
      <c r="AX197" t="s">
        <v>407</v>
      </c>
      <c r="AY197" t="s">
        <v>407</v>
      </c>
      <c r="AZ197">
        <v>0</v>
      </c>
      <c r="BA197">
        <v>0</v>
      </c>
      <c r="BB197">
        <f>1-AZ197/BA197</f>
        <v>0</v>
      </c>
      <c r="BC197">
        <v>0</v>
      </c>
      <c r="BD197" t="s">
        <v>407</v>
      </c>
      <c r="BE197" t="s">
        <v>407</v>
      </c>
      <c r="BF197">
        <v>0</v>
      </c>
      <c r="BG197">
        <v>0</v>
      </c>
      <c r="BH197">
        <f>1-BF197/BG197</f>
        <v>0</v>
      </c>
      <c r="BI197">
        <v>0.5</v>
      </c>
      <c r="BJ197">
        <f>CS197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407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f>$B$11*DQ197+$C$11*DR197+$F$11*EC197*(1-EF197)</f>
        <v>0</v>
      </c>
      <c r="CS197">
        <f>CR197*CT197</f>
        <v>0</v>
      </c>
      <c r="CT197">
        <f>($B$11*$D$9+$C$11*$D$9+$F$11*((EP197+EH197)/MAX(EP197+EH197+EQ197, 0.1)*$I$9+EQ197/MAX(EP197+EH197+EQ197, 0.1)*$J$9))/($B$11+$C$11+$F$11)</f>
        <v>0</v>
      </c>
      <c r="CU197">
        <f>($B$11*$K$9+$C$11*$K$9+$F$11*((EP197+EH197)/MAX(EP197+EH197+EQ197, 0.1)*$P$9+EQ197/MAX(EP197+EH197+EQ197, 0.1)*$Q$9))/($B$11+$C$11+$F$11)</f>
        <v>0</v>
      </c>
      <c r="CV197">
        <v>2.96</v>
      </c>
      <c r="CW197">
        <v>0.5</v>
      </c>
      <c r="CX197" t="s">
        <v>408</v>
      </c>
      <c r="CY197">
        <v>2</v>
      </c>
      <c r="CZ197" t="b">
        <v>1</v>
      </c>
      <c r="DA197">
        <v>1510798030.83214</v>
      </c>
      <c r="DB197">
        <v>1345.48642857143</v>
      </c>
      <c r="DC197">
        <v>1377.90285714286</v>
      </c>
      <c r="DD197">
        <v>24.109975</v>
      </c>
      <c r="DE197">
        <v>23.5511892857143</v>
      </c>
      <c r="DF197">
        <v>1333.20678571429</v>
      </c>
      <c r="DG197">
        <v>23.6124964285714</v>
      </c>
      <c r="DH197">
        <v>500.089</v>
      </c>
      <c r="DI197">
        <v>90.2748535714286</v>
      </c>
      <c r="DJ197">
        <v>0.0999260214285714</v>
      </c>
      <c r="DK197">
        <v>26.1651</v>
      </c>
      <c r="DL197">
        <v>27.5045464285714</v>
      </c>
      <c r="DM197">
        <v>999.9</v>
      </c>
      <c r="DN197">
        <v>0</v>
      </c>
      <c r="DO197">
        <v>0</v>
      </c>
      <c r="DP197">
        <v>10009.0207142857</v>
      </c>
      <c r="DQ197">
        <v>0</v>
      </c>
      <c r="DR197">
        <v>9.98119321428572</v>
      </c>
      <c r="DS197">
        <v>-32.4170678571429</v>
      </c>
      <c r="DT197">
        <v>1378.72678571429</v>
      </c>
      <c r="DU197">
        <v>1411.13821428571</v>
      </c>
      <c r="DV197">
        <v>0.558785964285714</v>
      </c>
      <c r="DW197">
        <v>1377.90285714286</v>
      </c>
      <c r="DX197">
        <v>23.5511892857143</v>
      </c>
      <c r="DY197">
        <v>2.17652464285714</v>
      </c>
      <c r="DZ197">
        <v>2.12608107142857</v>
      </c>
      <c r="EA197">
        <v>18.7905678571429</v>
      </c>
      <c r="EB197">
        <v>18.4159178571429</v>
      </c>
      <c r="EC197">
        <v>2000.00821428571</v>
      </c>
      <c r="ED197">
        <v>0.980000571428572</v>
      </c>
      <c r="EE197">
        <v>0.0199993571428571</v>
      </c>
      <c r="EF197">
        <v>0</v>
      </c>
      <c r="EG197">
        <v>2.35964285714286</v>
      </c>
      <c r="EH197">
        <v>0</v>
      </c>
      <c r="EI197">
        <v>6824.05035714286</v>
      </c>
      <c r="EJ197">
        <v>17300.2214285714</v>
      </c>
      <c r="EK197">
        <v>38.5</v>
      </c>
      <c r="EL197">
        <v>38.8120714285714</v>
      </c>
      <c r="EM197">
        <v>38.25</v>
      </c>
      <c r="EN197">
        <v>37.4126428571429</v>
      </c>
      <c r="EO197">
        <v>37.848</v>
      </c>
      <c r="EP197">
        <v>1960.00821428571</v>
      </c>
      <c r="EQ197">
        <v>40</v>
      </c>
      <c r="ER197">
        <v>0</v>
      </c>
      <c r="ES197">
        <v>1680984335.1</v>
      </c>
      <c r="ET197">
        <v>0</v>
      </c>
      <c r="EU197">
        <v>2.323792</v>
      </c>
      <c r="EV197">
        <v>-0.230853846029302</v>
      </c>
      <c r="EW197">
        <v>-20.2992307823008</v>
      </c>
      <c r="EX197">
        <v>6823.9436</v>
      </c>
      <c r="EY197">
        <v>15</v>
      </c>
      <c r="EZ197">
        <v>0</v>
      </c>
      <c r="FA197" t="s">
        <v>409</v>
      </c>
      <c r="FB197">
        <v>1510803016.6</v>
      </c>
      <c r="FC197">
        <v>1510803015.6</v>
      </c>
      <c r="FD197">
        <v>0</v>
      </c>
      <c r="FE197">
        <v>-0.153</v>
      </c>
      <c r="FF197">
        <v>-0.016</v>
      </c>
      <c r="FG197">
        <v>6.925</v>
      </c>
      <c r="FH197">
        <v>0.526</v>
      </c>
      <c r="FI197">
        <v>420</v>
      </c>
      <c r="FJ197">
        <v>25</v>
      </c>
      <c r="FK197">
        <v>0.25</v>
      </c>
      <c r="FL197">
        <v>0.13</v>
      </c>
      <c r="FM197">
        <v>0.573770075</v>
      </c>
      <c r="FN197">
        <v>-0.223159395872423</v>
      </c>
      <c r="FO197">
        <v>0.0247340131159376</v>
      </c>
      <c r="FP197">
        <v>1</v>
      </c>
      <c r="FQ197">
        <v>1</v>
      </c>
      <c r="FR197">
        <v>1</v>
      </c>
      <c r="FS197" t="s">
        <v>410</v>
      </c>
      <c r="FT197">
        <v>2.9743</v>
      </c>
      <c r="FU197">
        <v>2.75402</v>
      </c>
      <c r="FV197">
        <v>0.202608</v>
      </c>
      <c r="FW197">
        <v>0.206503</v>
      </c>
      <c r="FX197">
        <v>0.103533</v>
      </c>
      <c r="FY197">
        <v>0.10316</v>
      </c>
      <c r="FZ197">
        <v>31045</v>
      </c>
      <c r="GA197">
        <v>33714.4</v>
      </c>
      <c r="GB197">
        <v>35273.4</v>
      </c>
      <c r="GC197">
        <v>38524.1</v>
      </c>
      <c r="GD197">
        <v>44763.1</v>
      </c>
      <c r="GE197">
        <v>49852.8</v>
      </c>
      <c r="GF197">
        <v>55052.4</v>
      </c>
      <c r="GG197">
        <v>61731</v>
      </c>
      <c r="GH197">
        <v>2.00003</v>
      </c>
      <c r="GI197">
        <v>1.85613</v>
      </c>
      <c r="GJ197">
        <v>0.153128</v>
      </c>
      <c r="GK197">
        <v>0</v>
      </c>
      <c r="GL197">
        <v>25.0097</v>
      </c>
      <c r="GM197">
        <v>999.9</v>
      </c>
      <c r="GN197">
        <v>59.547</v>
      </c>
      <c r="GO197">
        <v>29.437</v>
      </c>
      <c r="GP197">
        <v>27.2077</v>
      </c>
      <c r="GQ197">
        <v>54.8745</v>
      </c>
      <c r="GR197">
        <v>48.8462</v>
      </c>
      <c r="GS197">
        <v>1</v>
      </c>
      <c r="GT197">
        <v>-0.118935</v>
      </c>
      <c r="GU197">
        <v>0.491631</v>
      </c>
      <c r="GV197">
        <v>20.117</v>
      </c>
      <c r="GW197">
        <v>5.19917</v>
      </c>
      <c r="GX197">
        <v>12.004</v>
      </c>
      <c r="GY197">
        <v>4.97555</v>
      </c>
      <c r="GZ197">
        <v>3.293</v>
      </c>
      <c r="HA197">
        <v>9999</v>
      </c>
      <c r="HB197">
        <v>999.9</v>
      </c>
      <c r="HC197">
        <v>9999</v>
      </c>
      <c r="HD197">
        <v>9999</v>
      </c>
      <c r="HE197">
        <v>1.8631</v>
      </c>
      <c r="HF197">
        <v>1.86813</v>
      </c>
      <c r="HG197">
        <v>1.86789</v>
      </c>
      <c r="HH197">
        <v>1.86899</v>
      </c>
      <c r="HI197">
        <v>1.86982</v>
      </c>
      <c r="HJ197">
        <v>1.86595</v>
      </c>
      <c r="HK197">
        <v>1.86705</v>
      </c>
      <c r="HL197">
        <v>1.86836</v>
      </c>
      <c r="HM197">
        <v>5</v>
      </c>
      <c r="HN197">
        <v>0</v>
      </c>
      <c r="HO197">
        <v>0</v>
      </c>
      <c r="HP197">
        <v>0</v>
      </c>
      <c r="HQ197" t="s">
        <v>411</v>
      </c>
      <c r="HR197" t="s">
        <v>412</v>
      </c>
      <c r="HS197" t="s">
        <v>413</v>
      </c>
      <c r="HT197" t="s">
        <v>413</v>
      </c>
      <c r="HU197" t="s">
        <v>413</v>
      </c>
      <c r="HV197" t="s">
        <v>413</v>
      </c>
      <c r="HW197">
        <v>0</v>
      </c>
      <c r="HX197">
        <v>100</v>
      </c>
      <c r="HY197">
        <v>100</v>
      </c>
      <c r="HZ197">
        <v>12.4</v>
      </c>
      <c r="IA197">
        <v>0.4984</v>
      </c>
      <c r="IB197">
        <v>4.20922237337541</v>
      </c>
      <c r="IC197">
        <v>0.00614860080401583</v>
      </c>
      <c r="ID197">
        <v>7.47005204250058e-07</v>
      </c>
      <c r="IE197">
        <v>-6.13614996760479e-10</v>
      </c>
      <c r="IF197">
        <v>0.00504884260515054</v>
      </c>
      <c r="IG197">
        <v>-0.0226463544028373</v>
      </c>
      <c r="IH197">
        <v>0.00259345603324487</v>
      </c>
      <c r="II197">
        <v>-3.18119573220187e-05</v>
      </c>
      <c r="IJ197">
        <v>-2</v>
      </c>
      <c r="IK197">
        <v>1777</v>
      </c>
      <c r="IL197">
        <v>0</v>
      </c>
      <c r="IM197">
        <v>26</v>
      </c>
      <c r="IN197">
        <v>-83</v>
      </c>
      <c r="IO197">
        <v>-83</v>
      </c>
      <c r="IP197">
        <v>2.73071</v>
      </c>
      <c r="IQ197">
        <v>2.60498</v>
      </c>
      <c r="IR197">
        <v>1.54785</v>
      </c>
      <c r="IS197">
        <v>2.30835</v>
      </c>
      <c r="IT197">
        <v>1.34644</v>
      </c>
      <c r="IU197">
        <v>2.43286</v>
      </c>
      <c r="IV197">
        <v>33.4906</v>
      </c>
      <c r="IW197">
        <v>24.2188</v>
      </c>
      <c r="IX197">
        <v>18</v>
      </c>
      <c r="IY197">
        <v>502.068</v>
      </c>
      <c r="IZ197">
        <v>409.972</v>
      </c>
      <c r="JA197">
        <v>23.5197</v>
      </c>
      <c r="JB197">
        <v>25.7794</v>
      </c>
      <c r="JC197">
        <v>30</v>
      </c>
      <c r="JD197">
        <v>25.7381</v>
      </c>
      <c r="JE197">
        <v>25.6848</v>
      </c>
      <c r="JF197">
        <v>54.6889</v>
      </c>
      <c r="JG197">
        <v>21.5696</v>
      </c>
      <c r="JH197">
        <v>100</v>
      </c>
      <c r="JI197">
        <v>23.5198</v>
      </c>
      <c r="JJ197">
        <v>1422</v>
      </c>
      <c r="JK197">
        <v>23.6184</v>
      </c>
      <c r="JL197">
        <v>102.186</v>
      </c>
      <c r="JM197">
        <v>102.791</v>
      </c>
    </row>
    <row r="198" spans="1:273">
      <c r="A198">
        <v>182</v>
      </c>
      <c r="B198">
        <v>1510798043.6</v>
      </c>
      <c r="C198">
        <v>2405.5</v>
      </c>
      <c r="D198" t="s">
        <v>774</v>
      </c>
      <c r="E198" t="s">
        <v>775</v>
      </c>
      <c r="F198">
        <v>5</v>
      </c>
      <c r="G198" t="s">
        <v>405</v>
      </c>
      <c r="H198" t="s">
        <v>406</v>
      </c>
      <c r="I198">
        <v>1510798036.1</v>
      </c>
      <c r="J198">
        <f>(K198)/1000</f>
        <v>0</v>
      </c>
      <c r="K198">
        <f>IF(CZ198, AN198, AH198)</f>
        <v>0</v>
      </c>
      <c r="L198">
        <f>IF(CZ198, AI198, AG198)</f>
        <v>0</v>
      </c>
      <c r="M198">
        <f>DB198 - IF(AU198&gt;1, L198*CV198*100.0/(AW198*DP198), 0)</f>
        <v>0</v>
      </c>
      <c r="N198">
        <f>((T198-J198/2)*M198-L198)/(T198+J198/2)</f>
        <v>0</v>
      </c>
      <c r="O198">
        <f>N198*(DI198+DJ198)/1000.0</f>
        <v>0</v>
      </c>
      <c r="P198">
        <f>(DB198 - IF(AU198&gt;1, L198*CV198*100.0/(AW198*DP198), 0))*(DI198+DJ198)/1000.0</f>
        <v>0</v>
      </c>
      <c r="Q198">
        <f>2.0/((1/S198-1/R198)+SIGN(S198)*SQRT((1/S198-1/R198)*(1/S198-1/R198) + 4*CW198/((CW198+1)*(CW198+1))*(2*1/S198*1/R198-1/R198*1/R198)))</f>
        <v>0</v>
      </c>
      <c r="R198">
        <f>IF(LEFT(CX198,1)&lt;&gt;"0",IF(LEFT(CX198,1)="1",3.0,CY198),$D$5+$E$5*(DP198*DI198/($K$5*1000))+$F$5*(DP198*DI198/($K$5*1000))*MAX(MIN(CV198,$J$5),$I$5)*MAX(MIN(CV198,$J$5),$I$5)+$G$5*MAX(MIN(CV198,$J$5),$I$5)*(DP198*DI198/($K$5*1000))+$H$5*(DP198*DI198/($K$5*1000))*(DP198*DI198/($K$5*1000)))</f>
        <v>0</v>
      </c>
      <c r="S198">
        <f>J198*(1000-(1000*0.61365*exp(17.502*W198/(240.97+W198))/(DI198+DJ198)+DD198)/2)/(1000*0.61365*exp(17.502*W198/(240.97+W198))/(DI198+DJ198)-DD198)</f>
        <v>0</v>
      </c>
      <c r="T198">
        <f>1/((CW198+1)/(Q198/1.6)+1/(R198/1.37)) + CW198/((CW198+1)/(Q198/1.6) + CW198/(R198/1.37))</f>
        <v>0</v>
      </c>
      <c r="U198">
        <f>(CR198*CU198)</f>
        <v>0</v>
      </c>
      <c r="V198">
        <f>(DK198+(U198+2*0.95*5.67E-8*(((DK198+$B$7)+273)^4-(DK198+273)^4)-44100*J198)/(1.84*29.3*R198+8*0.95*5.67E-8*(DK198+273)^3))</f>
        <v>0</v>
      </c>
      <c r="W198">
        <f>($C$7*DL198+$D$7*DM198+$E$7*V198)</f>
        <v>0</v>
      </c>
      <c r="X198">
        <f>0.61365*exp(17.502*W198/(240.97+W198))</f>
        <v>0</v>
      </c>
      <c r="Y198">
        <f>(Z198/AA198*100)</f>
        <v>0</v>
      </c>
      <c r="Z198">
        <f>DD198*(DI198+DJ198)/1000</f>
        <v>0</v>
      </c>
      <c r="AA198">
        <f>0.61365*exp(17.502*DK198/(240.97+DK198))</f>
        <v>0</v>
      </c>
      <c r="AB198">
        <f>(X198-DD198*(DI198+DJ198)/1000)</f>
        <v>0</v>
      </c>
      <c r="AC198">
        <f>(-J198*44100)</f>
        <v>0</v>
      </c>
      <c r="AD198">
        <f>2*29.3*R198*0.92*(DK198-W198)</f>
        <v>0</v>
      </c>
      <c r="AE198">
        <f>2*0.95*5.67E-8*(((DK198+$B$7)+273)^4-(W198+273)^4)</f>
        <v>0</v>
      </c>
      <c r="AF198">
        <f>U198+AE198+AC198+AD198</f>
        <v>0</v>
      </c>
      <c r="AG198">
        <f>DH198*AU198*(DC198-DB198*(1000-AU198*DE198)/(1000-AU198*DD198))/(100*CV198)</f>
        <v>0</v>
      </c>
      <c r="AH198">
        <f>1000*DH198*AU198*(DD198-DE198)/(100*CV198*(1000-AU198*DD198))</f>
        <v>0</v>
      </c>
      <c r="AI198">
        <f>(AJ198 - AK198 - DI198*1E3/(8.314*(DK198+273.15)) * AM198/DH198 * AL198) * DH198/(100*CV198) * (1000 - DE198)/1000</f>
        <v>0</v>
      </c>
      <c r="AJ198">
        <v>1446.35127666489</v>
      </c>
      <c r="AK198">
        <v>1420.95024242424</v>
      </c>
      <c r="AL198">
        <v>3.48812459759836</v>
      </c>
      <c r="AM198">
        <v>64.0484108481649</v>
      </c>
      <c r="AN198">
        <f>(AP198 - AO198 + DI198*1E3/(8.314*(DK198+273.15)) * AR198/DH198 * AQ198) * DH198/(100*CV198) * 1000/(1000 - AP198)</f>
        <v>0</v>
      </c>
      <c r="AO198">
        <v>23.620319881055</v>
      </c>
      <c r="AP198">
        <v>24.1488042424242</v>
      </c>
      <c r="AQ198">
        <v>0.0029468415141703</v>
      </c>
      <c r="AR198">
        <v>108.117458872286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MAX(0,($B$13+$C$13*DP198)/(1+$D$13*DP198)*DI198/(DK198+273)*$E$13)</f>
        <v>0</v>
      </c>
      <c r="AX198" t="s">
        <v>407</v>
      </c>
      <c r="AY198" t="s">
        <v>407</v>
      </c>
      <c r="AZ198">
        <v>0</v>
      </c>
      <c r="BA198">
        <v>0</v>
      </c>
      <c r="BB198">
        <f>1-AZ198/BA198</f>
        <v>0</v>
      </c>
      <c r="BC198">
        <v>0</v>
      </c>
      <c r="BD198" t="s">
        <v>407</v>
      </c>
      <c r="BE198" t="s">
        <v>407</v>
      </c>
      <c r="BF198">
        <v>0</v>
      </c>
      <c r="BG198">
        <v>0</v>
      </c>
      <c r="BH198">
        <f>1-BF198/BG198</f>
        <v>0</v>
      </c>
      <c r="BI198">
        <v>0.5</v>
      </c>
      <c r="BJ198">
        <f>CS198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407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f>$B$11*DQ198+$C$11*DR198+$F$11*EC198*(1-EF198)</f>
        <v>0</v>
      </c>
      <c r="CS198">
        <f>CR198*CT198</f>
        <v>0</v>
      </c>
      <c r="CT198">
        <f>($B$11*$D$9+$C$11*$D$9+$F$11*((EP198+EH198)/MAX(EP198+EH198+EQ198, 0.1)*$I$9+EQ198/MAX(EP198+EH198+EQ198, 0.1)*$J$9))/($B$11+$C$11+$F$11)</f>
        <v>0</v>
      </c>
      <c r="CU198">
        <f>($B$11*$K$9+$C$11*$K$9+$F$11*((EP198+EH198)/MAX(EP198+EH198+EQ198, 0.1)*$P$9+EQ198/MAX(EP198+EH198+EQ198, 0.1)*$Q$9))/($B$11+$C$11+$F$11)</f>
        <v>0</v>
      </c>
      <c r="CV198">
        <v>2.96</v>
      </c>
      <c r="CW198">
        <v>0.5</v>
      </c>
      <c r="CX198" t="s">
        <v>408</v>
      </c>
      <c r="CY198">
        <v>2</v>
      </c>
      <c r="CZ198" t="b">
        <v>1</v>
      </c>
      <c r="DA198">
        <v>1510798036.1</v>
      </c>
      <c r="DB198">
        <v>1363.0762962963</v>
      </c>
      <c r="DC198">
        <v>1395.78</v>
      </c>
      <c r="DD198">
        <v>24.1230925925926</v>
      </c>
      <c r="DE198">
        <v>23.5822222222222</v>
      </c>
      <c r="DF198">
        <v>1350.71148148148</v>
      </c>
      <c r="DG198">
        <v>23.6250222222222</v>
      </c>
      <c r="DH198">
        <v>500.080851851852</v>
      </c>
      <c r="DI198">
        <v>90.2748777777778</v>
      </c>
      <c r="DJ198">
        <v>0.0999643555555556</v>
      </c>
      <c r="DK198">
        <v>26.1637259259259</v>
      </c>
      <c r="DL198">
        <v>27.5099259259259</v>
      </c>
      <c r="DM198">
        <v>999.9</v>
      </c>
      <c r="DN198">
        <v>0</v>
      </c>
      <c r="DO198">
        <v>0</v>
      </c>
      <c r="DP198">
        <v>10014.6577777778</v>
      </c>
      <c r="DQ198">
        <v>0</v>
      </c>
      <c r="DR198">
        <v>9.97835666666666</v>
      </c>
      <c r="DS198">
        <v>-32.7046481481482</v>
      </c>
      <c r="DT198">
        <v>1396.76962962963</v>
      </c>
      <c r="DU198">
        <v>1429.49259259259</v>
      </c>
      <c r="DV198">
        <v>0.540872</v>
      </c>
      <c r="DW198">
        <v>1395.78</v>
      </c>
      <c r="DX198">
        <v>23.5822222222222</v>
      </c>
      <c r="DY198">
        <v>2.17770851851852</v>
      </c>
      <c r="DZ198">
        <v>2.12888259259259</v>
      </c>
      <c r="EA198">
        <v>18.7992703703704</v>
      </c>
      <c r="EB198">
        <v>18.4369222222222</v>
      </c>
      <c r="EC198">
        <v>2000.01259259259</v>
      </c>
      <c r="ED198">
        <v>0.980000333333333</v>
      </c>
      <c r="EE198">
        <v>0.0199996111111111</v>
      </c>
      <c r="EF198">
        <v>0</v>
      </c>
      <c r="EG198">
        <v>2.31425555555556</v>
      </c>
      <c r="EH198">
        <v>0</v>
      </c>
      <c r="EI198">
        <v>6822.50037037037</v>
      </c>
      <c r="EJ198">
        <v>17300.2555555556</v>
      </c>
      <c r="EK198">
        <v>38.4813333333333</v>
      </c>
      <c r="EL198">
        <v>38.7867407407407</v>
      </c>
      <c r="EM198">
        <v>38.229</v>
      </c>
      <c r="EN198">
        <v>37.3910740740741</v>
      </c>
      <c r="EO198">
        <v>37.826</v>
      </c>
      <c r="EP198">
        <v>1960.01222222222</v>
      </c>
      <c r="EQ198">
        <v>40.0003703703704</v>
      </c>
      <c r="ER198">
        <v>0</v>
      </c>
      <c r="ES198">
        <v>1680984340.5</v>
      </c>
      <c r="ET198">
        <v>0</v>
      </c>
      <c r="EU198">
        <v>2.2956</v>
      </c>
      <c r="EV198">
        <v>-1.05022906497882</v>
      </c>
      <c r="EW198">
        <v>-15.1193161906703</v>
      </c>
      <c r="EX198">
        <v>6822.45461538461</v>
      </c>
      <c r="EY198">
        <v>15</v>
      </c>
      <c r="EZ198">
        <v>0</v>
      </c>
      <c r="FA198" t="s">
        <v>409</v>
      </c>
      <c r="FB198">
        <v>1510803016.6</v>
      </c>
      <c r="FC198">
        <v>1510803015.6</v>
      </c>
      <c r="FD198">
        <v>0</v>
      </c>
      <c r="FE198">
        <v>-0.153</v>
      </c>
      <c r="FF198">
        <v>-0.016</v>
      </c>
      <c r="FG198">
        <v>6.925</v>
      </c>
      <c r="FH198">
        <v>0.526</v>
      </c>
      <c r="FI198">
        <v>420</v>
      </c>
      <c r="FJ198">
        <v>25</v>
      </c>
      <c r="FK198">
        <v>0.25</v>
      </c>
      <c r="FL198">
        <v>0.13</v>
      </c>
      <c r="FM198">
        <v>0.5525518</v>
      </c>
      <c r="FN198">
        <v>-0.254949455909944</v>
      </c>
      <c r="FO198">
        <v>0.0281563847512425</v>
      </c>
      <c r="FP198">
        <v>1</v>
      </c>
      <c r="FQ198">
        <v>1</v>
      </c>
      <c r="FR198">
        <v>1</v>
      </c>
      <c r="FS198" t="s">
        <v>410</v>
      </c>
      <c r="FT198">
        <v>2.97418</v>
      </c>
      <c r="FU198">
        <v>2.75388</v>
      </c>
      <c r="FV198">
        <v>0.204127</v>
      </c>
      <c r="FW198">
        <v>0.207944</v>
      </c>
      <c r="FX198">
        <v>0.103594</v>
      </c>
      <c r="FY198">
        <v>0.10316</v>
      </c>
      <c r="FZ198">
        <v>30985.9</v>
      </c>
      <c r="GA198">
        <v>33653.4</v>
      </c>
      <c r="GB198">
        <v>35273.4</v>
      </c>
      <c r="GC198">
        <v>38524.2</v>
      </c>
      <c r="GD198">
        <v>44759.8</v>
      </c>
      <c r="GE198">
        <v>49852.8</v>
      </c>
      <c r="GF198">
        <v>55052.1</v>
      </c>
      <c r="GG198">
        <v>61731.1</v>
      </c>
      <c r="GH198">
        <v>2.00023</v>
      </c>
      <c r="GI198">
        <v>1.85627</v>
      </c>
      <c r="GJ198">
        <v>0.153426</v>
      </c>
      <c r="GK198">
        <v>0</v>
      </c>
      <c r="GL198">
        <v>25.0067</v>
      </c>
      <c r="GM198">
        <v>999.9</v>
      </c>
      <c r="GN198">
        <v>59.547</v>
      </c>
      <c r="GO198">
        <v>29.406</v>
      </c>
      <c r="GP198">
        <v>27.1548</v>
      </c>
      <c r="GQ198">
        <v>55.0345</v>
      </c>
      <c r="GR198">
        <v>49.2147</v>
      </c>
      <c r="GS198">
        <v>1</v>
      </c>
      <c r="GT198">
        <v>-0.118689</v>
      </c>
      <c r="GU198">
        <v>0.52473</v>
      </c>
      <c r="GV198">
        <v>20.1168</v>
      </c>
      <c r="GW198">
        <v>5.19872</v>
      </c>
      <c r="GX198">
        <v>12.004</v>
      </c>
      <c r="GY198">
        <v>4.9755</v>
      </c>
      <c r="GZ198">
        <v>3.29293</v>
      </c>
      <c r="HA198">
        <v>9999</v>
      </c>
      <c r="HB198">
        <v>999.9</v>
      </c>
      <c r="HC198">
        <v>9999</v>
      </c>
      <c r="HD198">
        <v>9999</v>
      </c>
      <c r="HE198">
        <v>1.8631</v>
      </c>
      <c r="HF198">
        <v>1.86813</v>
      </c>
      <c r="HG198">
        <v>1.8679</v>
      </c>
      <c r="HH198">
        <v>1.86898</v>
      </c>
      <c r="HI198">
        <v>1.86983</v>
      </c>
      <c r="HJ198">
        <v>1.86594</v>
      </c>
      <c r="HK198">
        <v>1.86707</v>
      </c>
      <c r="HL198">
        <v>1.86832</v>
      </c>
      <c r="HM198">
        <v>5</v>
      </c>
      <c r="HN198">
        <v>0</v>
      </c>
      <c r="HO198">
        <v>0</v>
      </c>
      <c r="HP198">
        <v>0</v>
      </c>
      <c r="HQ198" t="s">
        <v>411</v>
      </c>
      <c r="HR198" t="s">
        <v>412</v>
      </c>
      <c r="HS198" t="s">
        <v>413</v>
      </c>
      <c r="HT198" t="s">
        <v>413</v>
      </c>
      <c r="HU198" t="s">
        <v>413</v>
      </c>
      <c r="HV198" t="s">
        <v>413</v>
      </c>
      <c r="HW198">
        <v>0</v>
      </c>
      <c r="HX198">
        <v>100</v>
      </c>
      <c r="HY198">
        <v>100</v>
      </c>
      <c r="HZ198">
        <v>12.48</v>
      </c>
      <c r="IA198">
        <v>0.4993</v>
      </c>
      <c r="IB198">
        <v>4.20922237337541</v>
      </c>
      <c r="IC198">
        <v>0.00614860080401583</v>
      </c>
      <c r="ID198">
        <v>7.47005204250058e-07</v>
      </c>
      <c r="IE198">
        <v>-6.13614996760479e-10</v>
      </c>
      <c r="IF198">
        <v>0.00504884260515054</v>
      </c>
      <c r="IG198">
        <v>-0.0226463544028373</v>
      </c>
      <c r="IH198">
        <v>0.00259345603324487</v>
      </c>
      <c r="II198">
        <v>-3.18119573220187e-05</v>
      </c>
      <c r="IJ198">
        <v>-2</v>
      </c>
      <c r="IK198">
        <v>1777</v>
      </c>
      <c r="IL198">
        <v>0</v>
      </c>
      <c r="IM198">
        <v>26</v>
      </c>
      <c r="IN198">
        <v>-82.9</v>
      </c>
      <c r="IO198">
        <v>-82.9</v>
      </c>
      <c r="IP198">
        <v>2.75513</v>
      </c>
      <c r="IQ198">
        <v>2.60498</v>
      </c>
      <c r="IR198">
        <v>1.54785</v>
      </c>
      <c r="IS198">
        <v>2.30713</v>
      </c>
      <c r="IT198">
        <v>1.34644</v>
      </c>
      <c r="IU198">
        <v>2.37793</v>
      </c>
      <c r="IV198">
        <v>33.4906</v>
      </c>
      <c r="IW198">
        <v>24.2101</v>
      </c>
      <c r="IX198">
        <v>18</v>
      </c>
      <c r="IY198">
        <v>502.201</v>
      </c>
      <c r="IZ198">
        <v>410.056</v>
      </c>
      <c r="JA198">
        <v>23.5192</v>
      </c>
      <c r="JB198">
        <v>25.7803</v>
      </c>
      <c r="JC198">
        <v>30.0002</v>
      </c>
      <c r="JD198">
        <v>25.7383</v>
      </c>
      <c r="JE198">
        <v>25.6848</v>
      </c>
      <c r="JF198">
        <v>55.2417</v>
      </c>
      <c r="JG198">
        <v>21.5696</v>
      </c>
      <c r="JH198">
        <v>100</v>
      </c>
      <c r="JI198">
        <v>23.502</v>
      </c>
      <c r="JJ198">
        <v>1442.44</v>
      </c>
      <c r="JK198">
        <v>23.6107</v>
      </c>
      <c r="JL198">
        <v>102.186</v>
      </c>
      <c r="JM198">
        <v>102.791</v>
      </c>
    </row>
    <row r="199" spans="1:273">
      <c r="A199">
        <v>183</v>
      </c>
      <c r="B199">
        <v>1510798048.6</v>
      </c>
      <c r="C199">
        <v>2410.5</v>
      </c>
      <c r="D199" t="s">
        <v>776</v>
      </c>
      <c r="E199" t="s">
        <v>777</v>
      </c>
      <c r="F199">
        <v>5</v>
      </c>
      <c r="G199" t="s">
        <v>405</v>
      </c>
      <c r="H199" t="s">
        <v>406</v>
      </c>
      <c r="I199">
        <v>1510798040.81429</v>
      </c>
      <c r="J199">
        <f>(K199)/1000</f>
        <v>0</v>
      </c>
      <c r="K199">
        <f>IF(CZ199, AN199, AH199)</f>
        <v>0</v>
      </c>
      <c r="L199">
        <f>IF(CZ199, AI199, AG199)</f>
        <v>0</v>
      </c>
      <c r="M199">
        <f>DB199 - IF(AU199&gt;1, L199*CV199*100.0/(AW199*DP199), 0)</f>
        <v>0</v>
      </c>
      <c r="N199">
        <f>((T199-J199/2)*M199-L199)/(T199+J199/2)</f>
        <v>0</v>
      </c>
      <c r="O199">
        <f>N199*(DI199+DJ199)/1000.0</f>
        <v>0</v>
      </c>
      <c r="P199">
        <f>(DB199 - IF(AU199&gt;1, L199*CV199*100.0/(AW199*DP199), 0))*(DI199+DJ199)/1000.0</f>
        <v>0</v>
      </c>
      <c r="Q199">
        <f>2.0/((1/S199-1/R199)+SIGN(S199)*SQRT((1/S199-1/R199)*(1/S199-1/R199) + 4*CW199/((CW199+1)*(CW199+1))*(2*1/S199*1/R199-1/R199*1/R199)))</f>
        <v>0</v>
      </c>
      <c r="R199">
        <f>IF(LEFT(CX199,1)&lt;&gt;"0",IF(LEFT(CX199,1)="1",3.0,CY199),$D$5+$E$5*(DP199*DI199/($K$5*1000))+$F$5*(DP199*DI199/($K$5*1000))*MAX(MIN(CV199,$J$5),$I$5)*MAX(MIN(CV199,$J$5),$I$5)+$G$5*MAX(MIN(CV199,$J$5),$I$5)*(DP199*DI199/($K$5*1000))+$H$5*(DP199*DI199/($K$5*1000))*(DP199*DI199/($K$5*1000)))</f>
        <v>0</v>
      </c>
      <c r="S199">
        <f>J199*(1000-(1000*0.61365*exp(17.502*W199/(240.97+W199))/(DI199+DJ199)+DD199)/2)/(1000*0.61365*exp(17.502*W199/(240.97+W199))/(DI199+DJ199)-DD199)</f>
        <v>0</v>
      </c>
      <c r="T199">
        <f>1/((CW199+1)/(Q199/1.6)+1/(R199/1.37)) + CW199/((CW199+1)/(Q199/1.6) + CW199/(R199/1.37))</f>
        <v>0</v>
      </c>
      <c r="U199">
        <f>(CR199*CU199)</f>
        <v>0</v>
      </c>
      <c r="V199">
        <f>(DK199+(U199+2*0.95*5.67E-8*(((DK199+$B$7)+273)^4-(DK199+273)^4)-44100*J199)/(1.84*29.3*R199+8*0.95*5.67E-8*(DK199+273)^3))</f>
        <v>0</v>
      </c>
      <c r="W199">
        <f>($C$7*DL199+$D$7*DM199+$E$7*V199)</f>
        <v>0</v>
      </c>
      <c r="X199">
        <f>0.61365*exp(17.502*W199/(240.97+W199))</f>
        <v>0</v>
      </c>
      <c r="Y199">
        <f>(Z199/AA199*100)</f>
        <v>0</v>
      </c>
      <c r="Z199">
        <f>DD199*(DI199+DJ199)/1000</f>
        <v>0</v>
      </c>
      <c r="AA199">
        <f>0.61365*exp(17.502*DK199/(240.97+DK199))</f>
        <v>0</v>
      </c>
      <c r="AB199">
        <f>(X199-DD199*(DI199+DJ199)/1000)</f>
        <v>0</v>
      </c>
      <c r="AC199">
        <f>(-J199*44100)</f>
        <v>0</v>
      </c>
      <c r="AD199">
        <f>2*29.3*R199*0.92*(DK199-W199)</f>
        <v>0</v>
      </c>
      <c r="AE199">
        <f>2*0.95*5.67E-8*(((DK199+$B$7)+273)^4-(W199+273)^4)</f>
        <v>0</v>
      </c>
      <c r="AF199">
        <f>U199+AE199+AC199+AD199</f>
        <v>0</v>
      </c>
      <c r="AG199">
        <f>DH199*AU199*(DC199-DB199*(1000-AU199*DE199)/(1000-AU199*DD199))/(100*CV199)</f>
        <v>0</v>
      </c>
      <c r="AH199">
        <f>1000*DH199*AU199*(DD199-DE199)/(100*CV199*(1000-AU199*DD199))</f>
        <v>0</v>
      </c>
      <c r="AI199">
        <f>(AJ199 - AK199 - DI199*1E3/(8.314*(DK199+273.15)) * AM199/DH199 * AL199) * DH199/(100*CV199) * (1000 - DE199)/1000</f>
        <v>0</v>
      </c>
      <c r="AJ199">
        <v>1463.05808601615</v>
      </c>
      <c r="AK199">
        <v>1438.1323030303</v>
      </c>
      <c r="AL199">
        <v>3.44166885544153</v>
      </c>
      <c r="AM199">
        <v>64.0484108481649</v>
      </c>
      <c r="AN199">
        <f>(AP199 - AO199 + DI199*1E3/(8.314*(DK199+273.15)) * AR199/DH199 * AQ199) * DH199/(100*CV199) * 1000/(1000 - AP199)</f>
        <v>0</v>
      </c>
      <c r="AO199">
        <v>23.616796980637</v>
      </c>
      <c r="AP199">
        <v>24.1610151515151</v>
      </c>
      <c r="AQ199">
        <v>0.000675816403383276</v>
      </c>
      <c r="AR199">
        <v>108.117458872286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MAX(0,($B$13+$C$13*DP199)/(1+$D$13*DP199)*DI199/(DK199+273)*$E$13)</f>
        <v>0</v>
      </c>
      <c r="AX199" t="s">
        <v>407</v>
      </c>
      <c r="AY199" t="s">
        <v>407</v>
      </c>
      <c r="AZ199">
        <v>0</v>
      </c>
      <c r="BA199">
        <v>0</v>
      </c>
      <c r="BB199">
        <f>1-AZ199/BA199</f>
        <v>0</v>
      </c>
      <c r="BC199">
        <v>0</v>
      </c>
      <c r="BD199" t="s">
        <v>407</v>
      </c>
      <c r="BE199" t="s">
        <v>407</v>
      </c>
      <c r="BF199">
        <v>0</v>
      </c>
      <c r="BG199">
        <v>0</v>
      </c>
      <c r="BH199">
        <f>1-BF199/BG199</f>
        <v>0</v>
      </c>
      <c r="BI199">
        <v>0.5</v>
      </c>
      <c r="BJ199">
        <f>CS199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407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f>$B$11*DQ199+$C$11*DR199+$F$11*EC199*(1-EF199)</f>
        <v>0</v>
      </c>
      <c r="CS199">
        <f>CR199*CT199</f>
        <v>0</v>
      </c>
      <c r="CT199">
        <f>($B$11*$D$9+$C$11*$D$9+$F$11*((EP199+EH199)/MAX(EP199+EH199+EQ199, 0.1)*$I$9+EQ199/MAX(EP199+EH199+EQ199, 0.1)*$J$9))/($B$11+$C$11+$F$11)</f>
        <v>0</v>
      </c>
      <c r="CU199">
        <f>($B$11*$K$9+$C$11*$K$9+$F$11*((EP199+EH199)/MAX(EP199+EH199+EQ199, 0.1)*$P$9+EQ199/MAX(EP199+EH199+EQ199, 0.1)*$Q$9))/($B$11+$C$11+$F$11)</f>
        <v>0</v>
      </c>
      <c r="CV199">
        <v>2.96</v>
      </c>
      <c r="CW199">
        <v>0.5</v>
      </c>
      <c r="CX199" t="s">
        <v>408</v>
      </c>
      <c r="CY199">
        <v>2</v>
      </c>
      <c r="CZ199" t="b">
        <v>1</v>
      </c>
      <c r="DA199">
        <v>1510798040.81429</v>
      </c>
      <c r="DB199">
        <v>1378.89142857143</v>
      </c>
      <c r="DC199">
        <v>1411.50071428571</v>
      </c>
      <c r="DD199">
        <v>24.1375285714286</v>
      </c>
      <c r="DE199">
        <v>23.6074642857143</v>
      </c>
      <c r="DF199">
        <v>1366.45142857143</v>
      </c>
      <c r="DG199">
        <v>23.6388178571429</v>
      </c>
      <c r="DH199">
        <v>500.086071428571</v>
      </c>
      <c r="DI199">
        <v>90.2749035714286</v>
      </c>
      <c r="DJ199">
        <v>0.0999978428571429</v>
      </c>
      <c r="DK199">
        <v>26.162475</v>
      </c>
      <c r="DL199">
        <v>27.5104142857143</v>
      </c>
      <c r="DM199">
        <v>999.9</v>
      </c>
      <c r="DN199">
        <v>0</v>
      </c>
      <c r="DO199">
        <v>0</v>
      </c>
      <c r="DP199">
        <v>10004.3571428571</v>
      </c>
      <c r="DQ199">
        <v>0</v>
      </c>
      <c r="DR199">
        <v>9.97710535714286</v>
      </c>
      <c r="DS199">
        <v>-32.6099928571428</v>
      </c>
      <c r="DT199">
        <v>1412.9975</v>
      </c>
      <c r="DU199">
        <v>1445.63035714286</v>
      </c>
      <c r="DV199">
        <v>0.530064464285714</v>
      </c>
      <c r="DW199">
        <v>1411.50071428571</v>
      </c>
      <c r="DX199">
        <v>23.6074642857143</v>
      </c>
      <c r="DY199">
        <v>2.17901285714286</v>
      </c>
      <c r="DZ199">
        <v>2.1311625</v>
      </c>
      <c r="EA199">
        <v>18.80885</v>
      </c>
      <c r="EB199">
        <v>18.4540107142857</v>
      </c>
      <c r="EC199">
        <v>1999.98392857143</v>
      </c>
      <c r="ED199">
        <v>0.979999928571429</v>
      </c>
      <c r="EE199">
        <v>0.0200000428571429</v>
      </c>
      <c r="EF199">
        <v>0</v>
      </c>
      <c r="EG199">
        <v>2.29334642857143</v>
      </c>
      <c r="EH199">
        <v>0</v>
      </c>
      <c r="EI199">
        <v>6821.18714285714</v>
      </c>
      <c r="EJ199">
        <v>17300.0035714286</v>
      </c>
      <c r="EK199">
        <v>38.46175</v>
      </c>
      <c r="EL199">
        <v>38.7677142857143</v>
      </c>
      <c r="EM199">
        <v>38.2095</v>
      </c>
      <c r="EN199">
        <v>37.3794285714286</v>
      </c>
      <c r="EO199">
        <v>37.81425</v>
      </c>
      <c r="EP199">
        <v>1959.98357142857</v>
      </c>
      <c r="EQ199">
        <v>40.0003571428571</v>
      </c>
      <c r="ER199">
        <v>0</v>
      </c>
      <c r="ES199">
        <v>1680984345.3</v>
      </c>
      <c r="ET199">
        <v>0</v>
      </c>
      <c r="EU199">
        <v>2.26168461538462</v>
      </c>
      <c r="EV199">
        <v>-0.212013683982695</v>
      </c>
      <c r="EW199">
        <v>-15.568205074671</v>
      </c>
      <c r="EX199">
        <v>6821.08884615385</v>
      </c>
      <c r="EY199">
        <v>15</v>
      </c>
      <c r="EZ199">
        <v>0</v>
      </c>
      <c r="FA199" t="s">
        <v>409</v>
      </c>
      <c r="FB199">
        <v>1510803016.6</v>
      </c>
      <c r="FC199">
        <v>1510803015.6</v>
      </c>
      <c r="FD199">
        <v>0</v>
      </c>
      <c r="FE199">
        <v>-0.153</v>
      </c>
      <c r="FF199">
        <v>-0.016</v>
      </c>
      <c r="FG199">
        <v>6.925</v>
      </c>
      <c r="FH199">
        <v>0.526</v>
      </c>
      <c r="FI199">
        <v>420</v>
      </c>
      <c r="FJ199">
        <v>25</v>
      </c>
      <c r="FK199">
        <v>0.25</v>
      </c>
      <c r="FL199">
        <v>0.13</v>
      </c>
      <c r="FM199">
        <v>0.54116225</v>
      </c>
      <c r="FN199">
        <v>-0.140720825515947</v>
      </c>
      <c r="FO199">
        <v>0.0238808263202407</v>
      </c>
      <c r="FP199">
        <v>1</v>
      </c>
      <c r="FQ199">
        <v>1</v>
      </c>
      <c r="FR199">
        <v>1</v>
      </c>
      <c r="FS199" t="s">
        <v>410</v>
      </c>
      <c r="FT199">
        <v>2.97403</v>
      </c>
      <c r="FU199">
        <v>2.7537</v>
      </c>
      <c r="FV199">
        <v>0.205615</v>
      </c>
      <c r="FW199">
        <v>0.20948</v>
      </c>
      <c r="FX199">
        <v>0.103625</v>
      </c>
      <c r="FY199">
        <v>0.103152</v>
      </c>
      <c r="FZ199">
        <v>30928</v>
      </c>
      <c r="GA199">
        <v>33588.3</v>
      </c>
      <c r="GB199">
        <v>35273.4</v>
      </c>
      <c r="GC199">
        <v>38524.4</v>
      </c>
      <c r="GD199">
        <v>44758.3</v>
      </c>
      <c r="GE199">
        <v>49853.4</v>
      </c>
      <c r="GF199">
        <v>55052.2</v>
      </c>
      <c r="GG199">
        <v>61731.1</v>
      </c>
      <c r="GH199">
        <v>2.00017</v>
      </c>
      <c r="GI199">
        <v>1.85613</v>
      </c>
      <c r="GJ199">
        <v>0.151861</v>
      </c>
      <c r="GK199">
        <v>0</v>
      </c>
      <c r="GL199">
        <v>25.0067</v>
      </c>
      <c r="GM199">
        <v>999.9</v>
      </c>
      <c r="GN199">
        <v>59.547</v>
      </c>
      <c r="GO199">
        <v>29.416</v>
      </c>
      <c r="GP199">
        <v>27.1734</v>
      </c>
      <c r="GQ199">
        <v>55.0145</v>
      </c>
      <c r="GR199">
        <v>49.5232</v>
      </c>
      <c r="GS199">
        <v>1</v>
      </c>
      <c r="GT199">
        <v>-0.119073</v>
      </c>
      <c r="GU199">
        <v>0.55878</v>
      </c>
      <c r="GV199">
        <v>20.1168</v>
      </c>
      <c r="GW199">
        <v>5.19857</v>
      </c>
      <c r="GX199">
        <v>12.004</v>
      </c>
      <c r="GY199">
        <v>4.9756</v>
      </c>
      <c r="GZ199">
        <v>3.29295</v>
      </c>
      <c r="HA199">
        <v>9999</v>
      </c>
      <c r="HB199">
        <v>999.9</v>
      </c>
      <c r="HC199">
        <v>9999</v>
      </c>
      <c r="HD199">
        <v>9999</v>
      </c>
      <c r="HE199">
        <v>1.8631</v>
      </c>
      <c r="HF199">
        <v>1.86813</v>
      </c>
      <c r="HG199">
        <v>1.8679</v>
      </c>
      <c r="HH199">
        <v>1.86899</v>
      </c>
      <c r="HI199">
        <v>1.86981</v>
      </c>
      <c r="HJ199">
        <v>1.86594</v>
      </c>
      <c r="HK199">
        <v>1.86706</v>
      </c>
      <c r="HL199">
        <v>1.86833</v>
      </c>
      <c r="HM199">
        <v>5</v>
      </c>
      <c r="HN199">
        <v>0</v>
      </c>
      <c r="HO199">
        <v>0</v>
      </c>
      <c r="HP199">
        <v>0</v>
      </c>
      <c r="HQ199" t="s">
        <v>411</v>
      </c>
      <c r="HR199" t="s">
        <v>412</v>
      </c>
      <c r="HS199" t="s">
        <v>413</v>
      </c>
      <c r="HT199" t="s">
        <v>413</v>
      </c>
      <c r="HU199" t="s">
        <v>413</v>
      </c>
      <c r="HV199" t="s">
        <v>413</v>
      </c>
      <c r="HW199">
        <v>0</v>
      </c>
      <c r="HX199">
        <v>100</v>
      </c>
      <c r="HY199">
        <v>100</v>
      </c>
      <c r="HZ199">
        <v>12.56</v>
      </c>
      <c r="IA199">
        <v>0.4997</v>
      </c>
      <c r="IB199">
        <v>4.20922237337541</v>
      </c>
      <c r="IC199">
        <v>0.00614860080401583</v>
      </c>
      <c r="ID199">
        <v>7.47005204250058e-07</v>
      </c>
      <c r="IE199">
        <v>-6.13614996760479e-10</v>
      </c>
      <c r="IF199">
        <v>0.00504884260515054</v>
      </c>
      <c r="IG199">
        <v>-0.0226463544028373</v>
      </c>
      <c r="IH199">
        <v>0.00259345603324487</v>
      </c>
      <c r="II199">
        <v>-3.18119573220187e-05</v>
      </c>
      <c r="IJ199">
        <v>-2</v>
      </c>
      <c r="IK199">
        <v>1777</v>
      </c>
      <c r="IL199">
        <v>0</v>
      </c>
      <c r="IM199">
        <v>26</v>
      </c>
      <c r="IN199">
        <v>-82.8</v>
      </c>
      <c r="IO199">
        <v>-82.8</v>
      </c>
      <c r="IP199">
        <v>2.7832</v>
      </c>
      <c r="IQ199">
        <v>2.60498</v>
      </c>
      <c r="IR199">
        <v>1.54785</v>
      </c>
      <c r="IS199">
        <v>2.30835</v>
      </c>
      <c r="IT199">
        <v>1.34644</v>
      </c>
      <c r="IU199">
        <v>2.27905</v>
      </c>
      <c r="IV199">
        <v>33.4906</v>
      </c>
      <c r="IW199">
        <v>24.2188</v>
      </c>
      <c r="IX199">
        <v>18</v>
      </c>
      <c r="IY199">
        <v>502.183</v>
      </c>
      <c r="IZ199">
        <v>409.98</v>
      </c>
      <c r="JA199">
        <v>23.5032</v>
      </c>
      <c r="JB199">
        <v>25.7816</v>
      </c>
      <c r="JC199">
        <v>30.0001</v>
      </c>
      <c r="JD199">
        <v>25.7399</v>
      </c>
      <c r="JE199">
        <v>25.6859</v>
      </c>
      <c r="JF199">
        <v>55.7204</v>
      </c>
      <c r="JG199">
        <v>21.5696</v>
      </c>
      <c r="JH199">
        <v>100</v>
      </c>
      <c r="JI199">
        <v>23.4912</v>
      </c>
      <c r="JJ199">
        <v>1455.92</v>
      </c>
      <c r="JK199">
        <v>23.6101</v>
      </c>
      <c r="JL199">
        <v>102.186</v>
      </c>
      <c r="JM199">
        <v>102.791</v>
      </c>
    </row>
    <row r="200" spans="1:273">
      <c r="A200">
        <v>184</v>
      </c>
      <c r="B200">
        <v>1510798053.6</v>
      </c>
      <c r="C200">
        <v>2415.5</v>
      </c>
      <c r="D200" t="s">
        <v>778</v>
      </c>
      <c r="E200" t="s">
        <v>779</v>
      </c>
      <c r="F200">
        <v>5</v>
      </c>
      <c r="G200" t="s">
        <v>405</v>
      </c>
      <c r="H200" t="s">
        <v>406</v>
      </c>
      <c r="I200">
        <v>1510798046.1</v>
      </c>
      <c r="J200">
        <f>(K200)/1000</f>
        <v>0</v>
      </c>
      <c r="K200">
        <f>IF(CZ200, AN200, AH200)</f>
        <v>0</v>
      </c>
      <c r="L200">
        <f>IF(CZ200, AI200, AG200)</f>
        <v>0</v>
      </c>
      <c r="M200">
        <f>DB200 - IF(AU200&gt;1, L200*CV200*100.0/(AW200*DP200), 0)</f>
        <v>0</v>
      </c>
      <c r="N200">
        <f>((T200-J200/2)*M200-L200)/(T200+J200/2)</f>
        <v>0</v>
      </c>
      <c r="O200">
        <f>N200*(DI200+DJ200)/1000.0</f>
        <v>0</v>
      </c>
      <c r="P200">
        <f>(DB200 - IF(AU200&gt;1, L200*CV200*100.0/(AW200*DP200), 0))*(DI200+DJ200)/1000.0</f>
        <v>0</v>
      </c>
      <c r="Q200">
        <f>2.0/((1/S200-1/R200)+SIGN(S200)*SQRT((1/S200-1/R200)*(1/S200-1/R200) + 4*CW200/((CW200+1)*(CW200+1))*(2*1/S200*1/R200-1/R200*1/R200)))</f>
        <v>0</v>
      </c>
      <c r="R200">
        <f>IF(LEFT(CX200,1)&lt;&gt;"0",IF(LEFT(CX200,1)="1",3.0,CY200),$D$5+$E$5*(DP200*DI200/($K$5*1000))+$F$5*(DP200*DI200/($K$5*1000))*MAX(MIN(CV200,$J$5),$I$5)*MAX(MIN(CV200,$J$5),$I$5)+$G$5*MAX(MIN(CV200,$J$5),$I$5)*(DP200*DI200/($K$5*1000))+$H$5*(DP200*DI200/($K$5*1000))*(DP200*DI200/($K$5*1000)))</f>
        <v>0</v>
      </c>
      <c r="S200">
        <f>J200*(1000-(1000*0.61365*exp(17.502*W200/(240.97+W200))/(DI200+DJ200)+DD200)/2)/(1000*0.61365*exp(17.502*W200/(240.97+W200))/(DI200+DJ200)-DD200)</f>
        <v>0</v>
      </c>
      <c r="T200">
        <f>1/((CW200+1)/(Q200/1.6)+1/(R200/1.37)) + CW200/((CW200+1)/(Q200/1.6) + CW200/(R200/1.37))</f>
        <v>0</v>
      </c>
      <c r="U200">
        <f>(CR200*CU200)</f>
        <v>0</v>
      </c>
      <c r="V200">
        <f>(DK200+(U200+2*0.95*5.67E-8*(((DK200+$B$7)+273)^4-(DK200+273)^4)-44100*J200)/(1.84*29.3*R200+8*0.95*5.67E-8*(DK200+273)^3))</f>
        <v>0</v>
      </c>
      <c r="W200">
        <f>($C$7*DL200+$D$7*DM200+$E$7*V200)</f>
        <v>0</v>
      </c>
      <c r="X200">
        <f>0.61365*exp(17.502*W200/(240.97+W200))</f>
        <v>0</v>
      </c>
      <c r="Y200">
        <f>(Z200/AA200*100)</f>
        <v>0</v>
      </c>
      <c r="Z200">
        <f>DD200*(DI200+DJ200)/1000</f>
        <v>0</v>
      </c>
      <c r="AA200">
        <f>0.61365*exp(17.502*DK200/(240.97+DK200))</f>
        <v>0</v>
      </c>
      <c r="AB200">
        <f>(X200-DD200*(DI200+DJ200)/1000)</f>
        <v>0</v>
      </c>
      <c r="AC200">
        <f>(-J200*44100)</f>
        <v>0</v>
      </c>
      <c r="AD200">
        <f>2*29.3*R200*0.92*(DK200-W200)</f>
        <v>0</v>
      </c>
      <c r="AE200">
        <f>2*0.95*5.67E-8*(((DK200+$B$7)+273)^4-(W200+273)^4)</f>
        <v>0</v>
      </c>
      <c r="AF200">
        <f>U200+AE200+AC200+AD200</f>
        <v>0</v>
      </c>
      <c r="AG200">
        <f>DH200*AU200*(DC200-DB200*(1000-AU200*DE200)/(1000-AU200*DD200))/(100*CV200)</f>
        <v>0</v>
      </c>
      <c r="AH200">
        <f>1000*DH200*AU200*(DD200-DE200)/(100*CV200*(1000-AU200*DD200))</f>
        <v>0</v>
      </c>
      <c r="AI200">
        <f>(AJ200 - AK200 - DI200*1E3/(8.314*(DK200+273.15)) * AM200/DH200 * AL200) * DH200/(100*CV200) * (1000 - DE200)/1000</f>
        <v>0</v>
      </c>
      <c r="AJ200">
        <v>1481.37324458177</v>
      </c>
      <c r="AK200">
        <v>1455.85103030303</v>
      </c>
      <c r="AL200">
        <v>3.55609936273289</v>
      </c>
      <c r="AM200">
        <v>64.0484108481649</v>
      </c>
      <c r="AN200">
        <f>(AP200 - AO200 + DI200*1E3/(8.314*(DK200+273.15)) * AR200/DH200 * AQ200) * DH200/(100*CV200) * 1000/(1000 - AP200)</f>
        <v>0</v>
      </c>
      <c r="AO200">
        <v>23.6130862110111</v>
      </c>
      <c r="AP200">
        <v>24.1601612121212</v>
      </c>
      <c r="AQ200">
        <v>8.87816352765869e-06</v>
      </c>
      <c r="AR200">
        <v>108.117458872286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MAX(0,($B$13+$C$13*DP200)/(1+$D$13*DP200)*DI200/(DK200+273)*$E$13)</f>
        <v>0</v>
      </c>
      <c r="AX200" t="s">
        <v>407</v>
      </c>
      <c r="AY200" t="s">
        <v>407</v>
      </c>
      <c r="AZ200">
        <v>0</v>
      </c>
      <c r="BA200">
        <v>0</v>
      </c>
      <c r="BB200">
        <f>1-AZ200/BA200</f>
        <v>0</v>
      </c>
      <c r="BC200">
        <v>0</v>
      </c>
      <c r="BD200" t="s">
        <v>407</v>
      </c>
      <c r="BE200" t="s">
        <v>407</v>
      </c>
      <c r="BF200">
        <v>0</v>
      </c>
      <c r="BG200">
        <v>0</v>
      </c>
      <c r="BH200">
        <f>1-BF200/BG200</f>
        <v>0</v>
      </c>
      <c r="BI200">
        <v>0.5</v>
      </c>
      <c r="BJ200">
        <f>CS200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407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f>$B$11*DQ200+$C$11*DR200+$F$11*EC200*(1-EF200)</f>
        <v>0</v>
      </c>
      <c r="CS200">
        <f>CR200*CT200</f>
        <v>0</v>
      </c>
      <c r="CT200">
        <f>($B$11*$D$9+$C$11*$D$9+$F$11*((EP200+EH200)/MAX(EP200+EH200+EQ200, 0.1)*$I$9+EQ200/MAX(EP200+EH200+EQ200, 0.1)*$J$9))/($B$11+$C$11+$F$11)</f>
        <v>0</v>
      </c>
      <c r="CU200">
        <f>($B$11*$K$9+$C$11*$K$9+$F$11*((EP200+EH200)/MAX(EP200+EH200+EQ200, 0.1)*$P$9+EQ200/MAX(EP200+EH200+EQ200, 0.1)*$Q$9))/($B$11+$C$11+$F$11)</f>
        <v>0</v>
      </c>
      <c r="CV200">
        <v>2.96</v>
      </c>
      <c r="CW200">
        <v>0.5</v>
      </c>
      <c r="CX200" t="s">
        <v>408</v>
      </c>
      <c r="CY200">
        <v>2</v>
      </c>
      <c r="CZ200" t="b">
        <v>1</v>
      </c>
      <c r="DA200">
        <v>1510798046.1</v>
      </c>
      <c r="DB200">
        <v>1396.74925925926</v>
      </c>
      <c r="DC200">
        <v>1429.57259259259</v>
      </c>
      <c r="DD200">
        <v>24.1529037037037</v>
      </c>
      <c r="DE200">
        <v>23.6165851851852</v>
      </c>
      <c r="DF200">
        <v>1384.22444444444</v>
      </c>
      <c r="DG200">
        <v>23.6535074074074</v>
      </c>
      <c r="DH200">
        <v>500.090555555556</v>
      </c>
      <c r="DI200">
        <v>90.2755185185185</v>
      </c>
      <c r="DJ200">
        <v>0.100005651851852</v>
      </c>
      <c r="DK200">
        <v>26.1615814814815</v>
      </c>
      <c r="DL200">
        <v>27.5098259259259</v>
      </c>
      <c r="DM200">
        <v>999.9</v>
      </c>
      <c r="DN200">
        <v>0</v>
      </c>
      <c r="DO200">
        <v>0</v>
      </c>
      <c r="DP200">
        <v>9994.79555555556</v>
      </c>
      <c r="DQ200">
        <v>0</v>
      </c>
      <c r="DR200">
        <v>9.96972518518519</v>
      </c>
      <c r="DS200">
        <v>-32.8239703703704</v>
      </c>
      <c r="DT200">
        <v>1431.32</v>
      </c>
      <c r="DU200">
        <v>1464.15185185185</v>
      </c>
      <c r="DV200">
        <v>0.536318740740741</v>
      </c>
      <c r="DW200">
        <v>1429.57259259259</v>
      </c>
      <c r="DX200">
        <v>23.6165851851852</v>
      </c>
      <c r="DY200">
        <v>2.18041592592593</v>
      </c>
      <c r="DZ200">
        <v>2.13200037037037</v>
      </c>
      <c r="EA200">
        <v>18.8191444444444</v>
      </c>
      <c r="EB200">
        <v>18.4603</v>
      </c>
      <c r="EC200">
        <v>1999.96666666667</v>
      </c>
      <c r="ED200">
        <v>0.979999666666666</v>
      </c>
      <c r="EE200">
        <v>0.0200003222222222</v>
      </c>
      <c r="EF200">
        <v>0</v>
      </c>
      <c r="EG200">
        <v>2.2266037037037</v>
      </c>
      <c r="EH200">
        <v>0</v>
      </c>
      <c r="EI200">
        <v>6819.73296296296</v>
      </c>
      <c r="EJ200">
        <v>17299.8518518519</v>
      </c>
      <c r="EK200">
        <v>38.4393333333333</v>
      </c>
      <c r="EL200">
        <v>38.75</v>
      </c>
      <c r="EM200">
        <v>38.1824074074074</v>
      </c>
      <c r="EN200">
        <v>37.375</v>
      </c>
      <c r="EO200">
        <v>37.7959259259259</v>
      </c>
      <c r="EP200">
        <v>1959.9662962963</v>
      </c>
      <c r="EQ200">
        <v>40.0003703703704</v>
      </c>
      <c r="ER200">
        <v>0</v>
      </c>
      <c r="ES200">
        <v>1680984350.1</v>
      </c>
      <c r="ET200">
        <v>0</v>
      </c>
      <c r="EU200">
        <v>2.23663076923077</v>
      </c>
      <c r="EV200">
        <v>-0.130652991930852</v>
      </c>
      <c r="EW200">
        <v>-15.2953845828395</v>
      </c>
      <c r="EX200">
        <v>6819.85192307692</v>
      </c>
      <c r="EY200">
        <v>15</v>
      </c>
      <c r="EZ200">
        <v>0</v>
      </c>
      <c r="FA200" t="s">
        <v>409</v>
      </c>
      <c r="FB200">
        <v>1510803016.6</v>
      </c>
      <c r="FC200">
        <v>1510803015.6</v>
      </c>
      <c r="FD200">
        <v>0</v>
      </c>
      <c r="FE200">
        <v>-0.153</v>
      </c>
      <c r="FF200">
        <v>-0.016</v>
      </c>
      <c r="FG200">
        <v>6.925</v>
      </c>
      <c r="FH200">
        <v>0.526</v>
      </c>
      <c r="FI200">
        <v>420</v>
      </c>
      <c r="FJ200">
        <v>25</v>
      </c>
      <c r="FK200">
        <v>0.25</v>
      </c>
      <c r="FL200">
        <v>0.13</v>
      </c>
      <c r="FM200">
        <v>0.5336857</v>
      </c>
      <c r="FN200">
        <v>0.0817398574108808</v>
      </c>
      <c r="FO200">
        <v>0.0141996658520544</v>
      </c>
      <c r="FP200">
        <v>1</v>
      </c>
      <c r="FQ200">
        <v>1</v>
      </c>
      <c r="FR200">
        <v>1</v>
      </c>
      <c r="FS200" t="s">
        <v>410</v>
      </c>
      <c r="FT200">
        <v>2.97403</v>
      </c>
      <c r="FU200">
        <v>2.75365</v>
      </c>
      <c r="FV200">
        <v>0.207141</v>
      </c>
      <c r="FW200">
        <v>0.210902</v>
      </c>
      <c r="FX200">
        <v>0.103624</v>
      </c>
      <c r="FY200">
        <v>0.10314</v>
      </c>
      <c r="FZ200">
        <v>30868.8</v>
      </c>
      <c r="GA200">
        <v>33527.5</v>
      </c>
      <c r="GB200">
        <v>35273.5</v>
      </c>
      <c r="GC200">
        <v>38523.8</v>
      </c>
      <c r="GD200">
        <v>44758.4</v>
      </c>
      <c r="GE200">
        <v>49853.7</v>
      </c>
      <c r="GF200">
        <v>55052.2</v>
      </c>
      <c r="GG200">
        <v>61730.7</v>
      </c>
      <c r="GH200">
        <v>1.99997</v>
      </c>
      <c r="GI200">
        <v>1.85655</v>
      </c>
      <c r="GJ200">
        <v>0.153527</v>
      </c>
      <c r="GK200">
        <v>0</v>
      </c>
      <c r="GL200">
        <v>25.0072</v>
      </c>
      <c r="GM200">
        <v>999.9</v>
      </c>
      <c r="GN200">
        <v>59.547</v>
      </c>
      <c r="GO200">
        <v>29.416</v>
      </c>
      <c r="GP200">
        <v>27.1733</v>
      </c>
      <c r="GQ200">
        <v>54.9045</v>
      </c>
      <c r="GR200">
        <v>49.5312</v>
      </c>
      <c r="GS200">
        <v>1</v>
      </c>
      <c r="GT200">
        <v>-0.11877</v>
      </c>
      <c r="GU200">
        <v>0.544308</v>
      </c>
      <c r="GV200">
        <v>20.1169</v>
      </c>
      <c r="GW200">
        <v>5.19842</v>
      </c>
      <c r="GX200">
        <v>12.004</v>
      </c>
      <c r="GY200">
        <v>4.9754</v>
      </c>
      <c r="GZ200">
        <v>3.29293</v>
      </c>
      <c r="HA200">
        <v>9999</v>
      </c>
      <c r="HB200">
        <v>999.9</v>
      </c>
      <c r="HC200">
        <v>9999</v>
      </c>
      <c r="HD200">
        <v>9999</v>
      </c>
      <c r="HE200">
        <v>1.86311</v>
      </c>
      <c r="HF200">
        <v>1.86814</v>
      </c>
      <c r="HG200">
        <v>1.86793</v>
      </c>
      <c r="HH200">
        <v>1.869</v>
      </c>
      <c r="HI200">
        <v>1.86982</v>
      </c>
      <c r="HJ200">
        <v>1.86594</v>
      </c>
      <c r="HK200">
        <v>1.86705</v>
      </c>
      <c r="HL200">
        <v>1.86835</v>
      </c>
      <c r="HM200">
        <v>5</v>
      </c>
      <c r="HN200">
        <v>0</v>
      </c>
      <c r="HO200">
        <v>0</v>
      </c>
      <c r="HP200">
        <v>0</v>
      </c>
      <c r="HQ200" t="s">
        <v>411</v>
      </c>
      <c r="HR200" t="s">
        <v>412</v>
      </c>
      <c r="HS200" t="s">
        <v>413</v>
      </c>
      <c r="HT200" t="s">
        <v>413</v>
      </c>
      <c r="HU200" t="s">
        <v>413</v>
      </c>
      <c r="HV200" t="s">
        <v>413</v>
      </c>
      <c r="HW200">
        <v>0</v>
      </c>
      <c r="HX200">
        <v>100</v>
      </c>
      <c r="HY200">
        <v>100</v>
      </c>
      <c r="HZ200">
        <v>12.65</v>
      </c>
      <c r="IA200">
        <v>0.4997</v>
      </c>
      <c r="IB200">
        <v>4.20922237337541</v>
      </c>
      <c r="IC200">
        <v>0.00614860080401583</v>
      </c>
      <c r="ID200">
        <v>7.47005204250058e-07</v>
      </c>
      <c r="IE200">
        <v>-6.13614996760479e-10</v>
      </c>
      <c r="IF200">
        <v>0.00504884260515054</v>
      </c>
      <c r="IG200">
        <v>-0.0226463544028373</v>
      </c>
      <c r="IH200">
        <v>0.00259345603324487</v>
      </c>
      <c r="II200">
        <v>-3.18119573220187e-05</v>
      </c>
      <c r="IJ200">
        <v>-2</v>
      </c>
      <c r="IK200">
        <v>1777</v>
      </c>
      <c r="IL200">
        <v>0</v>
      </c>
      <c r="IM200">
        <v>26</v>
      </c>
      <c r="IN200">
        <v>-82.7</v>
      </c>
      <c r="IO200">
        <v>-82.7</v>
      </c>
      <c r="IP200">
        <v>2.8064</v>
      </c>
      <c r="IQ200">
        <v>2.6001</v>
      </c>
      <c r="IR200">
        <v>1.54785</v>
      </c>
      <c r="IS200">
        <v>2.30835</v>
      </c>
      <c r="IT200">
        <v>1.34644</v>
      </c>
      <c r="IU200">
        <v>2.38892</v>
      </c>
      <c r="IV200">
        <v>33.4906</v>
      </c>
      <c r="IW200">
        <v>24.2188</v>
      </c>
      <c r="IX200">
        <v>18</v>
      </c>
      <c r="IY200">
        <v>502.055</v>
      </c>
      <c r="IZ200">
        <v>410.226</v>
      </c>
      <c r="JA200">
        <v>23.4898</v>
      </c>
      <c r="JB200">
        <v>25.7816</v>
      </c>
      <c r="JC200">
        <v>30.0001</v>
      </c>
      <c r="JD200">
        <v>25.7403</v>
      </c>
      <c r="JE200">
        <v>25.6869</v>
      </c>
      <c r="JF200">
        <v>56.2629</v>
      </c>
      <c r="JG200">
        <v>21.5696</v>
      </c>
      <c r="JH200">
        <v>100</v>
      </c>
      <c r="JI200">
        <v>23.4908</v>
      </c>
      <c r="JJ200">
        <v>1476.05</v>
      </c>
      <c r="JK200">
        <v>23.6101</v>
      </c>
      <c r="JL200">
        <v>102.186</v>
      </c>
      <c r="JM200">
        <v>102.79</v>
      </c>
    </row>
    <row r="201" spans="1:273">
      <c r="A201">
        <v>185</v>
      </c>
      <c r="B201">
        <v>1510798058.6</v>
      </c>
      <c r="C201">
        <v>2420.5</v>
      </c>
      <c r="D201" t="s">
        <v>780</v>
      </c>
      <c r="E201" t="s">
        <v>781</v>
      </c>
      <c r="F201">
        <v>5</v>
      </c>
      <c r="G201" t="s">
        <v>405</v>
      </c>
      <c r="H201" t="s">
        <v>406</v>
      </c>
      <c r="I201">
        <v>1510798050.81429</v>
      </c>
      <c r="J201">
        <f>(K201)/1000</f>
        <v>0</v>
      </c>
      <c r="K201">
        <f>IF(CZ201, AN201, AH201)</f>
        <v>0</v>
      </c>
      <c r="L201">
        <f>IF(CZ201, AI201, AG201)</f>
        <v>0</v>
      </c>
      <c r="M201">
        <f>DB201 - IF(AU201&gt;1, L201*CV201*100.0/(AW201*DP201), 0)</f>
        <v>0</v>
      </c>
      <c r="N201">
        <f>((T201-J201/2)*M201-L201)/(T201+J201/2)</f>
        <v>0</v>
      </c>
      <c r="O201">
        <f>N201*(DI201+DJ201)/1000.0</f>
        <v>0</v>
      </c>
      <c r="P201">
        <f>(DB201 - IF(AU201&gt;1, L201*CV201*100.0/(AW201*DP201), 0))*(DI201+DJ201)/1000.0</f>
        <v>0</v>
      </c>
      <c r="Q201">
        <f>2.0/((1/S201-1/R201)+SIGN(S201)*SQRT((1/S201-1/R201)*(1/S201-1/R201) + 4*CW201/((CW201+1)*(CW201+1))*(2*1/S201*1/R201-1/R201*1/R201)))</f>
        <v>0</v>
      </c>
      <c r="R201">
        <f>IF(LEFT(CX201,1)&lt;&gt;"0",IF(LEFT(CX201,1)="1",3.0,CY201),$D$5+$E$5*(DP201*DI201/($K$5*1000))+$F$5*(DP201*DI201/($K$5*1000))*MAX(MIN(CV201,$J$5),$I$5)*MAX(MIN(CV201,$J$5),$I$5)+$G$5*MAX(MIN(CV201,$J$5),$I$5)*(DP201*DI201/($K$5*1000))+$H$5*(DP201*DI201/($K$5*1000))*(DP201*DI201/($K$5*1000)))</f>
        <v>0</v>
      </c>
      <c r="S201">
        <f>J201*(1000-(1000*0.61365*exp(17.502*W201/(240.97+W201))/(DI201+DJ201)+DD201)/2)/(1000*0.61365*exp(17.502*W201/(240.97+W201))/(DI201+DJ201)-DD201)</f>
        <v>0</v>
      </c>
      <c r="T201">
        <f>1/((CW201+1)/(Q201/1.6)+1/(R201/1.37)) + CW201/((CW201+1)/(Q201/1.6) + CW201/(R201/1.37))</f>
        <v>0</v>
      </c>
      <c r="U201">
        <f>(CR201*CU201)</f>
        <v>0</v>
      </c>
      <c r="V201">
        <f>(DK201+(U201+2*0.95*5.67E-8*(((DK201+$B$7)+273)^4-(DK201+273)^4)-44100*J201)/(1.84*29.3*R201+8*0.95*5.67E-8*(DK201+273)^3))</f>
        <v>0</v>
      </c>
      <c r="W201">
        <f>($C$7*DL201+$D$7*DM201+$E$7*V201)</f>
        <v>0</v>
      </c>
      <c r="X201">
        <f>0.61365*exp(17.502*W201/(240.97+W201))</f>
        <v>0</v>
      </c>
      <c r="Y201">
        <f>(Z201/AA201*100)</f>
        <v>0</v>
      </c>
      <c r="Z201">
        <f>DD201*(DI201+DJ201)/1000</f>
        <v>0</v>
      </c>
      <c r="AA201">
        <f>0.61365*exp(17.502*DK201/(240.97+DK201))</f>
        <v>0</v>
      </c>
      <c r="AB201">
        <f>(X201-DD201*(DI201+DJ201)/1000)</f>
        <v>0</v>
      </c>
      <c r="AC201">
        <f>(-J201*44100)</f>
        <v>0</v>
      </c>
      <c r="AD201">
        <f>2*29.3*R201*0.92*(DK201-W201)</f>
        <v>0</v>
      </c>
      <c r="AE201">
        <f>2*0.95*5.67E-8*(((DK201+$B$7)+273)^4-(W201+273)^4)</f>
        <v>0</v>
      </c>
      <c r="AF201">
        <f>U201+AE201+AC201+AD201</f>
        <v>0</v>
      </c>
      <c r="AG201">
        <f>DH201*AU201*(DC201-DB201*(1000-AU201*DE201)/(1000-AU201*DD201))/(100*CV201)</f>
        <v>0</v>
      </c>
      <c r="AH201">
        <f>1000*DH201*AU201*(DD201-DE201)/(100*CV201*(1000-AU201*DD201))</f>
        <v>0</v>
      </c>
      <c r="AI201">
        <f>(AJ201 - AK201 - DI201*1E3/(8.314*(DK201+273.15)) * AM201/DH201 * AL201) * DH201/(100*CV201) * (1000 - DE201)/1000</f>
        <v>0</v>
      </c>
      <c r="AJ201">
        <v>1497.66418966198</v>
      </c>
      <c r="AK201">
        <v>1472.92490909091</v>
      </c>
      <c r="AL201">
        <v>3.41643749200613</v>
      </c>
      <c r="AM201">
        <v>64.0484108481649</v>
      </c>
      <c r="AN201">
        <f>(AP201 - AO201 + DI201*1E3/(8.314*(DK201+273.15)) * AR201/DH201 * AQ201) * DH201/(100*CV201) * 1000/(1000 - AP201)</f>
        <v>0</v>
      </c>
      <c r="AO201">
        <v>23.6094587453479</v>
      </c>
      <c r="AP201">
        <v>24.1563424242424</v>
      </c>
      <c r="AQ201">
        <v>-7.16752857533518e-05</v>
      </c>
      <c r="AR201">
        <v>108.117458872286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MAX(0,($B$13+$C$13*DP201)/(1+$D$13*DP201)*DI201/(DK201+273)*$E$13)</f>
        <v>0</v>
      </c>
      <c r="AX201" t="s">
        <v>407</v>
      </c>
      <c r="AY201" t="s">
        <v>407</v>
      </c>
      <c r="AZ201">
        <v>0</v>
      </c>
      <c r="BA201">
        <v>0</v>
      </c>
      <c r="BB201">
        <f>1-AZ201/BA201</f>
        <v>0</v>
      </c>
      <c r="BC201">
        <v>0</v>
      </c>
      <c r="BD201" t="s">
        <v>407</v>
      </c>
      <c r="BE201" t="s">
        <v>407</v>
      </c>
      <c r="BF201">
        <v>0</v>
      </c>
      <c r="BG201">
        <v>0</v>
      </c>
      <c r="BH201">
        <f>1-BF201/BG201</f>
        <v>0</v>
      </c>
      <c r="BI201">
        <v>0.5</v>
      </c>
      <c r="BJ201">
        <f>CS201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407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f>$B$11*DQ201+$C$11*DR201+$F$11*EC201*(1-EF201)</f>
        <v>0</v>
      </c>
      <c r="CS201">
        <f>CR201*CT201</f>
        <v>0</v>
      </c>
      <c r="CT201">
        <f>($B$11*$D$9+$C$11*$D$9+$F$11*((EP201+EH201)/MAX(EP201+EH201+EQ201, 0.1)*$I$9+EQ201/MAX(EP201+EH201+EQ201, 0.1)*$J$9))/($B$11+$C$11+$F$11)</f>
        <v>0</v>
      </c>
      <c r="CU201">
        <f>($B$11*$K$9+$C$11*$K$9+$F$11*((EP201+EH201)/MAX(EP201+EH201+EQ201, 0.1)*$P$9+EQ201/MAX(EP201+EH201+EQ201, 0.1)*$Q$9))/($B$11+$C$11+$F$11)</f>
        <v>0</v>
      </c>
      <c r="CV201">
        <v>2.96</v>
      </c>
      <c r="CW201">
        <v>0.5</v>
      </c>
      <c r="CX201" t="s">
        <v>408</v>
      </c>
      <c r="CY201">
        <v>2</v>
      </c>
      <c r="CZ201" t="b">
        <v>1</v>
      </c>
      <c r="DA201">
        <v>1510798050.81429</v>
      </c>
      <c r="DB201">
        <v>1412.72357142857</v>
      </c>
      <c r="DC201">
        <v>1445.38071428571</v>
      </c>
      <c r="DD201">
        <v>24.1581857142857</v>
      </c>
      <c r="DE201">
        <v>23.6133607142857</v>
      </c>
      <c r="DF201">
        <v>1400.125</v>
      </c>
      <c r="DG201">
        <v>23.6585607142857</v>
      </c>
      <c r="DH201">
        <v>500.085857142857</v>
      </c>
      <c r="DI201">
        <v>90.274875</v>
      </c>
      <c r="DJ201">
        <v>0.099928325</v>
      </c>
      <c r="DK201">
        <v>26.1599357142857</v>
      </c>
      <c r="DL201">
        <v>27.5103035714286</v>
      </c>
      <c r="DM201">
        <v>999.9</v>
      </c>
      <c r="DN201">
        <v>0</v>
      </c>
      <c r="DO201">
        <v>0</v>
      </c>
      <c r="DP201">
        <v>10003.3260714286</v>
      </c>
      <c r="DQ201">
        <v>0</v>
      </c>
      <c r="DR201">
        <v>9.96686142857143</v>
      </c>
      <c r="DS201">
        <v>-32.6572892857143</v>
      </c>
      <c r="DT201">
        <v>1447.69785714286</v>
      </c>
      <c r="DU201">
        <v>1480.33678571429</v>
      </c>
      <c r="DV201">
        <v>0.54483575</v>
      </c>
      <c r="DW201">
        <v>1445.38071428571</v>
      </c>
      <c r="DX201">
        <v>23.6133607142857</v>
      </c>
      <c r="DY201">
        <v>2.18087821428571</v>
      </c>
      <c r="DZ201">
        <v>2.13169392857143</v>
      </c>
      <c r="EA201">
        <v>18.8225321428571</v>
      </c>
      <c r="EB201">
        <v>18.4580107142857</v>
      </c>
      <c r="EC201">
        <v>1999.9625</v>
      </c>
      <c r="ED201">
        <v>0.979999607142857</v>
      </c>
      <c r="EE201">
        <v>0.0200003857142857</v>
      </c>
      <c r="EF201">
        <v>0</v>
      </c>
      <c r="EG201">
        <v>2.24675</v>
      </c>
      <c r="EH201">
        <v>0</v>
      </c>
      <c r="EI201">
        <v>6818.47428571429</v>
      </c>
      <c r="EJ201">
        <v>17299.8142857143</v>
      </c>
      <c r="EK201">
        <v>38.4170714285714</v>
      </c>
      <c r="EL201">
        <v>38.741</v>
      </c>
      <c r="EM201">
        <v>38.1626428571429</v>
      </c>
      <c r="EN201">
        <v>37.366</v>
      </c>
      <c r="EO201">
        <v>37.7765714285714</v>
      </c>
      <c r="EP201">
        <v>1959.9625</v>
      </c>
      <c r="EQ201">
        <v>40</v>
      </c>
      <c r="ER201">
        <v>0</v>
      </c>
      <c r="ES201">
        <v>1680984355.5</v>
      </c>
      <c r="ET201">
        <v>0</v>
      </c>
      <c r="EU201">
        <v>2.264064</v>
      </c>
      <c r="EV201">
        <v>-0.00327692278509363</v>
      </c>
      <c r="EW201">
        <v>-14.388461502633</v>
      </c>
      <c r="EX201">
        <v>6818.3072</v>
      </c>
      <c r="EY201">
        <v>15</v>
      </c>
      <c r="EZ201">
        <v>0</v>
      </c>
      <c r="FA201" t="s">
        <v>409</v>
      </c>
      <c r="FB201">
        <v>1510803016.6</v>
      </c>
      <c r="FC201">
        <v>1510803015.6</v>
      </c>
      <c r="FD201">
        <v>0</v>
      </c>
      <c r="FE201">
        <v>-0.153</v>
      </c>
      <c r="FF201">
        <v>-0.016</v>
      </c>
      <c r="FG201">
        <v>6.925</v>
      </c>
      <c r="FH201">
        <v>0.526</v>
      </c>
      <c r="FI201">
        <v>420</v>
      </c>
      <c r="FJ201">
        <v>25</v>
      </c>
      <c r="FK201">
        <v>0.25</v>
      </c>
      <c r="FL201">
        <v>0.13</v>
      </c>
      <c r="FM201">
        <v>0.538913925</v>
      </c>
      <c r="FN201">
        <v>0.111028716697934</v>
      </c>
      <c r="FO201">
        <v>0.0117782749615287</v>
      </c>
      <c r="FP201">
        <v>1</v>
      </c>
      <c r="FQ201">
        <v>1</v>
      </c>
      <c r="FR201">
        <v>1</v>
      </c>
      <c r="FS201" t="s">
        <v>410</v>
      </c>
      <c r="FT201">
        <v>2.97441</v>
      </c>
      <c r="FU201">
        <v>2.75426</v>
      </c>
      <c r="FV201">
        <v>0.208597</v>
      </c>
      <c r="FW201">
        <v>0.212376</v>
      </c>
      <c r="FX201">
        <v>0.103607</v>
      </c>
      <c r="FY201">
        <v>0.103124</v>
      </c>
      <c r="FZ201">
        <v>30812.3</v>
      </c>
      <c r="GA201">
        <v>33465.1</v>
      </c>
      <c r="GB201">
        <v>35273.7</v>
      </c>
      <c r="GC201">
        <v>38524.1</v>
      </c>
      <c r="GD201">
        <v>44759.5</v>
      </c>
      <c r="GE201">
        <v>49854.6</v>
      </c>
      <c r="GF201">
        <v>55052.4</v>
      </c>
      <c r="GG201">
        <v>61730.7</v>
      </c>
      <c r="GH201">
        <v>2.00015</v>
      </c>
      <c r="GI201">
        <v>1.85665</v>
      </c>
      <c r="GJ201">
        <v>0.153054</v>
      </c>
      <c r="GK201">
        <v>0</v>
      </c>
      <c r="GL201">
        <v>25.0088</v>
      </c>
      <c r="GM201">
        <v>999.9</v>
      </c>
      <c r="GN201">
        <v>59.547</v>
      </c>
      <c r="GO201">
        <v>29.416</v>
      </c>
      <c r="GP201">
        <v>27.1722</v>
      </c>
      <c r="GQ201">
        <v>55.5445</v>
      </c>
      <c r="GR201">
        <v>48.9583</v>
      </c>
      <c r="GS201">
        <v>1</v>
      </c>
      <c r="GT201">
        <v>-0.118902</v>
      </c>
      <c r="GU201">
        <v>0.558663</v>
      </c>
      <c r="GV201">
        <v>20.117</v>
      </c>
      <c r="GW201">
        <v>5.19872</v>
      </c>
      <c r="GX201">
        <v>12.004</v>
      </c>
      <c r="GY201">
        <v>4.9755</v>
      </c>
      <c r="GZ201">
        <v>3.2929</v>
      </c>
      <c r="HA201">
        <v>9999</v>
      </c>
      <c r="HB201">
        <v>999.9</v>
      </c>
      <c r="HC201">
        <v>9999</v>
      </c>
      <c r="HD201">
        <v>9999</v>
      </c>
      <c r="HE201">
        <v>1.86311</v>
      </c>
      <c r="HF201">
        <v>1.86813</v>
      </c>
      <c r="HG201">
        <v>1.86789</v>
      </c>
      <c r="HH201">
        <v>1.86901</v>
      </c>
      <c r="HI201">
        <v>1.86981</v>
      </c>
      <c r="HJ201">
        <v>1.86589</v>
      </c>
      <c r="HK201">
        <v>1.86706</v>
      </c>
      <c r="HL201">
        <v>1.86832</v>
      </c>
      <c r="HM201">
        <v>5</v>
      </c>
      <c r="HN201">
        <v>0</v>
      </c>
      <c r="HO201">
        <v>0</v>
      </c>
      <c r="HP201">
        <v>0</v>
      </c>
      <c r="HQ201" t="s">
        <v>411</v>
      </c>
      <c r="HR201" t="s">
        <v>412</v>
      </c>
      <c r="HS201" t="s">
        <v>413</v>
      </c>
      <c r="HT201" t="s">
        <v>413</v>
      </c>
      <c r="HU201" t="s">
        <v>413</v>
      </c>
      <c r="HV201" t="s">
        <v>413</v>
      </c>
      <c r="HW201">
        <v>0</v>
      </c>
      <c r="HX201">
        <v>100</v>
      </c>
      <c r="HY201">
        <v>100</v>
      </c>
      <c r="HZ201">
        <v>12.71</v>
      </c>
      <c r="IA201">
        <v>0.4995</v>
      </c>
      <c r="IB201">
        <v>4.20922237337541</v>
      </c>
      <c r="IC201">
        <v>0.00614860080401583</v>
      </c>
      <c r="ID201">
        <v>7.47005204250058e-07</v>
      </c>
      <c r="IE201">
        <v>-6.13614996760479e-10</v>
      </c>
      <c r="IF201">
        <v>0.00504884260515054</v>
      </c>
      <c r="IG201">
        <v>-0.0226463544028373</v>
      </c>
      <c r="IH201">
        <v>0.00259345603324487</v>
      </c>
      <c r="II201">
        <v>-3.18119573220187e-05</v>
      </c>
      <c r="IJ201">
        <v>-2</v>
      </c>
      <c r="IK201">
        <v>1777</v>
      </c>
      <c r="IL201">
        <v>0</v>
      </c>
      <c r="IM201">
        <v>26</v>
      </c>
      <c r="IN201">
        <v>-82.6</v>
      </c>
      <c r="IO201">
        <v>-82.6</v>
      </c>
      <c r="IP201">
        <v>2.83447</v>
      </c>
      <c r="IQ201">
        <v>2.59399</v>
      </c>
      <c r="IR201">
        <v>1.54785</v>
      </c>
      <c r="IS201">
        <v>2.30835</v>
      </c>
      <c r="IT201">
        <v>1.34644</v>
      </c>
      <c r="IU201">
        <v>2.4646</v>
      </c>
      <c r="IV201">
        <v>33.4906</v>
      </c>
      <c r="IW201">
        <v>24.2188</v>
      </c>
      <c r="IX201">
        <v>18</v>
      </c>
      <c r="IY201">
        <v>502.17</v>
      </c>
      <c r="IZ201">
        <v>410.282</v>
      </c>
      <c r="JA201">
        <v>23.4868</v>
      </c>
      <c r="JB201">
        <v>25.7816</v>
      </c>
      <c r="JC201">
        <v>30</v>
      </c>
      <c r="JD201">
        <v>25.7403</v>
      </c>
      <c r="JE201">
        <v>25.6869</v>
      </c>
      <c r="JF201">
        <v>56.7437</v>
      </c>
      <c r="JG201">
        <v>21.5696</v>
      </c>
      <c r="JH201">
        <v>100</v>
      </c>
      <c r="JI201">
        <v>23.4704</v>
      </c>
      <c r="JJ201">
        <v>1489.47</v>
      </c>
      <c r="JK201">
        <v>23.6109</v>
      </c>
      <c r="JL201">
        <v>102.186</v>
      </c>
      <c r="JM201">
        <v>102.79</v>
      </c>
    </row>
    <row r="202" spans="1:273">
      <c r="A202">
        <v>186</v>
      </c>
      <c r="B202">
        <v>1510798063.6</v>
      </c>
      <c r="C202">
        <v>2425.5</v>
      </c>
      <c r="D202" t="s">
        <v>782</v>
      </c>
      <c r="E202" t="s">
        <v>783</v>
      </c>
      <c r="F202">
        <v>5</v>
      </c>
      <c r="G202" t="s">
        <v>405</v>
      </c>
      <c r="H202" t="s">
        <v>406</v>
      </c>
      <c r="I202">
        <v>1510798056.1</v>
      </c>
      <c r="J202">
        <f>(K202)/1000</f>
        <v>0</v>
      </c>
      <c r="K202">
        <f>IF(CZ202, AN202, AH202)</f>
        <v>0</v>
      </c>
      <c r="L202">
        <f>IF(CZ202, AI202, AG202)</f>
        <v>0</v>
      </c>
      <c r="M202">
        <f>DB202 - IF(AU202&gt;1, L202*CV202*100.0/(AW202*DP202), 0)</f>
        <v>0</v>
      </c>
      <c r="N202">
        <f>((T202-J202/2)*M202-L202)/(T202+J202/2)</f>
        <v>0</v>
      </c>
      <c r="O202">
        <f>N202*(DI202+DJ202)/1000.0</f>
        <v>0</v>
      </c>
      <c r="P202">
        <f>(DB202 - IF(AU202&gt;1, L202*CV202*100.0/(AW202*DP202), 0))*(DI202+DJ202)/1000.0</f>
        <v>0</v>
      </c>
      <c r="Q202">
        <f>2.0/((1/S202-1/R202)+SIGN(S202)*SQRT((1/S202-1/R202)*(1/S202-1/R202) + 4*CW202/((CW202+1)*(CW202+1))*(2*1/S202*1/R202-1/R202*1/R202)))</f>
        <v>0</v>
      </c>
      <c r="R202">
        <f>IF(LEFT(CX202,1)&lt;&gt;"0",IF(LEFT(CX202,1)="1",3.0,CY202),$D$5+$E$5*(DP202*DI202/($K$5*1000))+$F$5*(DP202*DI202/($K$5*1000))*MAX(MIN(CV202,$J$5),$I$5)*MAX(MIN(CV202,$J$5),$I$5)+$G$5*MAX(MIN(CV202,$J$5),$I$5)*(DP202*DI202/($K$5*1000))+$H$5*(DP202*DI202/($K$5*1000))*(DP202*DI202/($K$5*1000)))</f>
        <v>0</v>
      </c>
      <c r="S202">
        <f>J202*(1000-(1000*0.61365*exp(17.502*W202/(240.97+W202))/(DI202+DJ202)+DD202)/2)/(1000*0.61365*exp(17.502*W202/(240.97+W202))/(DI202+DJ202)-DD202)</f>
        <v>0</v>
      </c>
      <c r="T202">
        <f>1/((CW202+1)/(Q202/1.6)+1/(R202/1.37)) + CW202/((CW202+1)/(Q202/1.6) + CW202/(R202/1.37))</f>
        <v>0</v>
      </c>
      <c r="U202">
        <f>(CR202*CU202)</f>
        <v>0</v>
      </c>
      <c r="V202">
        <f>(DK202+(U202+2*0.95*5.67E-8*(((DK202+$B$7)+273)^4-(DK202+273)^4)-44100*J202)/(1.84*29.3*R202+8*0.95*5.67E-8*(DK202+273)^3))</f>
        <v>0</v>
      </c>
      <c r="W202">
        <f>($C$7*DL202+$D$7*DM202+$E$7*V202)</f>
        <v>0</v>
      </c>
      <c r="X202">
        <f>0.61365*exp(17.502*W202/(240.97+W202))</f>
        <v>0</v>
      </c>
      <c r="Y202">
        <f>(Z202/AA202*100)</f>
        <v>0</v>
      </c>
      <c r="Z202">
        <f>DD202*(DI202+DJ202)/1000</f>
        <v>0</v>
      </c>
      <c r="AA202">
        <f>0.61365*exp(17.502*DK202/(240.97+DK202))</f>
        <v>0</v>
      </c>
      <c r="AB202">
        <f>(X202-DD202*(DI202+DJ202)/1000)</f>
        <v>0</v>
      </c>
      <c r="AC202">
        <f>(-J202*44100)</f>
        <v>0</v>
      </c>
      <c r="AD202">
        <f>2*29.3*R202*0.92*(DK202-W202)</f>
        <v>0</v>
      </c>
      <c r="AE202">
        <f>2*0.95*5.67E-8*(((DK202+$B$7)+273)^4-(W202+273)^4)</f>
        <v>0</v>
      </c>
      <c r="AF202">
        <f>U202+AE202+AC202+AD202</f>
        <v>0</v>
      </c>
      <c r="AG202">
        <f>DH202*AU202*(DC202-DB202*(1000-AU202*DE202)/(1000-AU202*DD202))/(100*CV202)</f>
        <v>0</v>
      </c>
      <c r="AH202">
        <f>1000*DH202*AU202*(DD202-DE202)/(100*CV202*(1000-AU202*DD202))</f>
        <v>0</v>
      </c>
      <c r="AI202">
        <f>(AJ202 - AK202 - DI202*1E3/(8.314*(DK202+273.15)) * AM202/DH202 * AL202) * DH202/(100*CV202) * (1000 - DE202)/1000</f>
        <v>0</v>
      </c>
      <c r="AJ202">
        <v>1515.8150630252</v>
      </c>
      <c r="AK202">
        <v>1490.37460606061</v>
      </c>
      <c r="AL202">
        <v>3.49878083560759</v>
      </c>
      <c r="AM202">
        <v>64.0484108481649</v>
      </c>
      <c r="AN202">
        <f>(AP202 - AO202 + DI202*1E3/(8.314*(DK202+273.15)) * AR202/DH202 * AQ202) * DH202/(100*CV202) * 1000/(1000 - AP202)</f>
        <v>0</v>
      </c>
      <c r="AO202">
        <v>23.6051809068009</v>
      </c>
      <c r="AP202">
        <v>24.1491678787879</v>
      </c>
      <c r="AQ202">
        <v>-0.000100680254287984</v>
      </c>
      <c r="AR202">
        <v>108.117458872286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MAX(0,($B$13+$C$13*DP202)/(1+$D$13*DP202)*DI202/(DK202+273)*$E$13)</f>
        <v>0</v>
      </c>
      <c r="AX202" t="s">
        <v>407</v>
      </c>
      <c r="AY202" t="s">
        <v>407</v>
      </c>
      <c r="AZ202">
        <v>0</v>
      </c>
      <c r="BA202">
        <v>0</v>
      </c>
      <c r="BB202">
        <f>1-AZ202/BA202</f>
        <v>0</v>
      </c>
      <c r="BC202">
        <v>0</v>
      </c>
      <c r="BD202" t="s">
        <v>407</v>
      </c>
      <c r="BE202" t="s">
        <v>407</v>
      </c>
      <c r="BF202">
        <v>0</v>
      </c>
      <c r="BG202">
        <v>0</v>
      </c>
      <c r="BH202">
        <f>1-BF202/BG202</f>
        <v>0</v>
      </c>
      <c r="BI202">
        <v>0.5</v>
      </c>
      <c r="BJ202">
        <f>CS202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407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f>$B$11*DQ202+$C$11*DR202+$F$11*EC202*(1-EF202)</f>
        <v>0</v>
      </c>
      <c r="CS202">
        <f>CR202*CT202</f>
        <v>0</v>
      </c>
      <c r="CT202">
        <f>($B$11*$D$9+$C$11*$D$9+$F$11*((EP202+EH202)/MAX(EP202+EH202+EQ202, 0.1)*$I$9+EQ202/MAX(EP202+EH202+EQ202, 0.1)*$J$9))/($B$11+$C$11+$F$11)</f>
        <v>0</v>
      </c>
      <c r="CU202">
        <f>($B$11*$K$9+$C$11*$K$9+$F$11*((EP202+EH202)/MAX(EP202+EH202+EQ202, 0.1)*$P$9+EQ202/MAX(EP202+EH202+EQ202, 0.1)*$Q$9))/($B$11+$C$11+$F$11)</f>
        <v>0</v>
      </c>
      <c r="CV202">
        <v>2.96</v>
      </c>
      <c r="CW202">
        <v>0.5</v>
      </c>
      <c r="CX202" t="s">
        <v>408</v>
      </c>
      <c r="CY202">
        <v>2</v>
      </c>
      <c r="CZ202" t="b">
        <v>1</v>
      </c>
      <c r="DA202">
        <v>1510798056.1</v>
      </c>
      <c r="DB202">
        <v>1430.64888888889</v>
      </c>
      <c r="DC202">
        <v>1463.43740740741</v>
      </c>
      <c r="DD202">
        <v>24.157</v>
      </c>
      <c r="DE202">
        <v>23.6092703703704</v>
      </c>
      <c r="DF202">
        <v>1417.96814814815</v>
      </c>
      <c r="DG202">
        <v>23.6574222222222</v>
      </c>
      <c r="DH202">
        <v>500.082666666667</v>
      </c>
      <c r="DI202">
        <v>90.2747</v>
      </c>
      <c r="DJ202">
        <v>0.0999575518518519</v>
      </c>
      <c r="DK202">
        <v>26.1585185185185</v>
      </c>
      <c r="DL202">
        <v>27.5170407407407</v>
      </c>
      <c r="DM202">
        <v>999.9</v>
      </c>
      <c r="DN202">
        <v>0</v>
      </c>
      <c r="DO202">
        <v>0</v>
      </c>
      <c r="DP202">
        <v>10007.3825925926</v>
      </c>
      <c r="DQ202">
        <v>0</v>
      </c>
      <c r="DR202">
        <v>9.96206407407408</v>
      </c>
      <c r="DS202">
        <v>-32.7889185185185</v>
      </c>
      <c r="DT202">
        <v>1466.06444444444</v>
      </c>
      <c r="DU202">
        <v>1498.82333333333</v>
      </c>
      <c r="DV202">
        <v>0.547736962962963</v>
      </c>
      <c r="DW202">
        <v>1463.43740740741</v>
      </c>
      <c r="DX202">
        <v>23.6092703703704</v>
      </c>
      <c r="DY202">
        <v>2.18076666666667</v>
      </c>
      <c r="DZ202">
        <v>2.13132074074074</v>
      </c>
      <c r="EA202">
        <v>18.8217074074074</v>
      </c>
      <c r="EB202">
        <v>18.4552148148148</v>
      </c>
      <c r="EC202">
        <v>1999.98296296296</v>
      </c>
      <c r="ED202">
        <v>0.979999555555556</v>
      </c>
      <c r="EE202">
        <v>0.0200004407407407</v>
      </c>
      <c r="EF202">
        <v>0</v>
      </c>
      <c r="EG202">
        <v>2.29600740740741</v>
      </c>
      <c r="EH202">
        <v>0</v>
      </c>
      <c r="EI202">
        <v>6817.16703703704</v>
      </c>
      <c r="EJ202">
        <v>17299.9888888889</v>
      </c>
      <c r="EK202">
        <v>38.3956666666667</v>
      </c>
      <c r="EL202">
        <v>38.7196666666667</v>
      </c>
      <c r="EM202">
        <v>38.1410740740741</v>
      </c>
      <c r="EN202">
        <v>37.3446666666667</v>
      </c>
      <c r="EO202">
        <v>37.7452592592593</v>
      </c>
      <c r="EP202">
        <v>1959.98259259259</v>
      </c>
      <c r="EQ202">
        <v>40.0003703703704</v>
      </c>
      <c r="ER202">
        <v>0</v>
      </c>
      <c r="ES202">
        <v>1680984360.3</v>
      </c>
      <c r="ET202">
        <v>0</v>
      </c>
      <c r="EU202">
        <v>2.309892</v>
      </c>
      <c r="EV202">
        <v>1.051515385806</v>
      </c>
      <c r="EW202">
        <v>-15.1469230616136</v>
      </c>
      <c r="EX202">
        <v>6817.1488</v>
      </c>
      <c r="EY202">
        <v>15</v>
      </c>
      <c r="EZ202">
        <v>0</v>
      </c>
      <c r="FA202" t="s">
        <v>409</v>
      </c>
      <c r="FB202">
        <v>1510803016.6</v>
      </c>
      <c r="FC202">
        <v>1510803015.6</v>
      </c>
      <c r="FD202">
        <v>0</v>
      </c>
      <c r="FE202">
        <v>-0.153</v>
      </c>
      <c r="FF202">
        <v>-0.016</v>
      </c>
      <c r="FG202">
        <v>6.925</v>
      </c>
      <c r="FH202">
        <v>0.526</v>
      </c>
      <c r="FI202">
        <v>420</v>
      </c>
      <c r="FJ202">
        <v>25</v>
      </c>
      <c r="FK202">
        <v>0.25</v>
      </c>
      <c r="FL202">
        <v>0.13</v>
      </c>
      <c r="FM202">
        <v>0.545639475</v>
      </c>
      <c r="FN202">
        <v>0.0315879962476537</v>
      </c>
      <c r="FO202">
        <v>0.00425022674093689</v>
      </c>
      <c r="FP202">
        <v>1</v>
      </c>
      <c r="FQ202">
        <v>1</v>
      </c>
      <c r="FR202">
        <v>1</v>
      </c>
      <c r="FS202" t="s">
        <v>410</v>
      </c>
      <c r="FT202">
        <v>2.97432</v>
      </c>
      <c r="FU202">
        <v>2.75387</v>
      </c>
      <c r="FV202">
        <v>0.210085</v>
      </c>
      <c r="FW202">
        <v>0.213811</v>
      </c>
      <c r="FX202">
        <v>0.103589</v>
      </c>
      <c r="FY202">
        <v>0.103115</v>
      </c>
      <c r="FZ202">
        <v>30754.2</v>
      </c>
      <c r="GA202">
        <v>33404.2</v>
      </c>
      <c r="GB202">
        <v>35273.5</v>
      </c>
      <c r="GC202">
        <v>38524.1</v>
      </c>
      <c r="GD202">
        <v>44760.3</v>
      </c>
      <c r="GE202">
        <v>49855.2</v>
      </c>
      <c r="GF202">
        <v>55052.3</v>
      </c>
      <c r="GG202">
        <v>61730.7</v>
      </c>
      <c r="GH202">
        <v>2.0001</v>
      </c>
      <c r="GI202">
        <v>1.85655</v>
      </c>
      <c r="GJ202">
        <v>0.1534</v>
      </c>
      <c r="GK202">
        <v>0</v>
      </c>
      <c r="GL202">
        <v>25.0109</v>
      </c>
      <c r="GM202">
        <v>999.9</v>
      </c>
      <c r="GN202">
        <v>59.547</v>
      </c>
      <c r="GO202">
        <v>29.416</v>
      </c>
      <c r="GP202">
        <v>27.174</v>
      </c>
      <c r="GQ202">
        <v>54.9845</v>
      </c>
      <c r="GR202">
        <v>48.8662</v>
      </c>
      <c r="GS202">
        <v>1</v>
      </c>
      <c r="GT202">
        <v>-0.118768</v>
      </c>
      <c r="GU202">
        <v>0.608666</v>
      </c>
      <c r="GV202">
        <v>20.1166</v>
      </c>
      <c r="GW202">
        <v>5.19887</v>
      </c>
      <c r="GX202">
        <v>12.0041</v>
      </c>
      <c r="GY202">
        <v>4.9756</v>
      </c>
      <c r="GZ202">
        <v>3.293</v>
      </c>
      <c r="HA202">
        <v>9999</v>
      </c>
      <c r="HB202">
        <v>999.9</v>
      </c>
      <c r="HC202">
        <v>9999</v>
      </c>
      <c r="HD202">
        <v>9999</v>
      </c>
      <c r="HE202">
        <v>1.86311</v>
      </c>
      <c r="HF202">
        <v>1.86813</v>
      </c>
      <c r="HG202">
        <v>1.86791</v>
      </c>
      <c r="HH202">
        <v>1.86898</v>
      </c>
      <c r="HI202">
        <v>1.86982</v>
      </c>
      <c r="HJ202">
        <v>1.86593</v>
      </c>
      <c r="HK202">
        <v>1.86703</v>
      </c>
      <c r="HL202">
        <v>1.86833</v>
      </c>
      <c r="HM202">
        <v>5</v>
      </c>
      <c r="HN202">
        <v>0</v>
      </c>
      <c r="HO202">
        <v>0</v>
      </c>
      <c r="HP202">
        <v>0</v>
      </c>
      <c r="HQ202" t="s">
        <v>411</v>
      </c>
      <c r="HR202" t="s">
        <v>412</v>
      </c>
      <c r="HS202" t="s">
        <v>413</v>
      </c>
      <c r="HT202" t="s">
        <v>413</v>
      </c>
      <c r="HU202" t="s">
        <v>413</v>
      </c>
      <c r="HV202" t="s">
        <v>413</v>
      </c>
      <c r="HW202">
        <v>0</v>
      </c>
      <c r="HX202">
        <v>100</v>
      </c>
      <c r="HY202">
        <v>100</v>
      </c>
      <c r="HZ202">
        <v>12.79</v>
      </c>
      <c r="IA202">
        <v>0.4992</v>
      </c>
      <c r="IB202">
        <v>4.20922237337541</v>
      </c>
      <c r="IC202">
        <v>0.00614860080401583</v>
      </c>
      <c r="ID202">
        <v>7.47005204250058e-07</v>
      </c>
      <c r="IE202">
        <v>-6.13614996760479e-10</v>
      </c>
      <c r="IF202">
        <v>0.00504884260515054</v>
      </c>
      <c r="IG202">
        <v>-0.0226463544028373</v>
      </c>
      <c r="IH202">
        <v>0.00259345603324487</v>
      </c>
      <c r="II202">
        <v>-3.18119573220187e-05</v>
      </c>
      <c r="IJ202">
        <v>-2</v>
      </c>
      <c r="IK202">
        <v>1777</v>
      </c>
      <c r="IL202">
        <v>0</v>
      </c>
      <c r="IM202">
        <v>26</v>
      </c>
      <c r="IN202">
        <v>-82.5</v>
      </c>
      <c r="IO202">
        <v>-82.5</v>
      </c>
      <c r="IP202">
        <v>2.85645</v>
      </c>
      <c r="IQ202">
        <v>2.59888</v>
      </c>
      <c r="IR202">
        <v>1.54785</v>
      </c>
      <c r="IS202">
        <v>2.30835</v>
      </c>
      <c r="IT202">
        <v>1.34644</v>
      </c>
      <c r="IU202">
        <v>2.47192</v>
      </c>
      <c r="IV202">
        <v>33.4906</v>
      </c>
      <c r="IW202">
        <v>24.2188</v>
      </c>
      <c r="IX202">
        <v>18</v>
      </c>
      <c r="IY202">
        <v>502.138</v>
      </c>
      <c r="IZ202">
        <v>410.226</v>
      </c>
      <c r="JA202">
        <v>23.4702</v>
      </c>
      <c r="JB202">
        <v>25.7816</v>
      </c>
      <c r="JC202">
        <v>30.0002</v>
      </c>
      <c r="JD202">
        <v>25.7403</v>
      </c>
      <c r="JE202">
        <v>25.6869</v>
      </c>
      <c r="JF202">
        <v>57.2723</v>
      </c>
      <c r="JG202">
        <v>21.5696</v>
      </c>
      <c r="JH202">
        <v>100</v>
      </c>
      <c r="JI202">
        <v>23.4492</v>
      </c>
      <c r="JJ202">
        <v>1509.69</v>
      </c>
      <c r="JK202">
        <v>23.6175</v>
      </c>
      <c r="JL202">
        <v>102.186</v>
      </c>
      <c r="JM202">
        <v>102.79</v>
      </c>
    </row>
    <row r="203" spans="1:273">
      <c r="A203">
        <v>187</v>
      </c>
      <c r="B203">
        <v>1510798068.6</v>
      </c>
      <c r="C203">
        <v>2430.5</v>
      </c>
      <c r="D203" t="s">
        <v>784</v>
      </c>
      <c r="E203" t="s">
        <v>785</v>
      </c>
      <c r="F203">
        <v>5</v>
      </c>
      <c r="G203" t="s">
        <v>405</v>
      </c>
      <c r="H203" t="s">
        <v>406</v>
      </c>
      <c r="I203">
        <v>1510798060.81429</v>
      </c>
      <c r="J203">
        <f>(K203)/1000</f>
        <v>0</v>
      </c>
      <c r="K203">
        <f>IF(CZ203, AN203, AH203)</f>
        <v>0</v>
      </c>
      <c r="L203">
        <f>IF(CZ203, AI203, AG203)</f>
        <v>0</v>
      </c>
      <c r="M203">
        <f>DB203 - IF(AU203&gt;1, L203*CV203*100.0/(AW203*DP203), 0)</f>
        <v>0</v>
      </c>
      <c r="N203">
        <f>((T203-J203/2)*M203-L203)/(T203+J203/2)</f>
        <v>0</v>
      </c>
      <c r="O203">
        <f>N203*(DI203+DJ203)/1000.0</f>
        <v>0</v>
      </c>
      <c r="P203">
        <f>(DB203 - IF(AU203&gt;1, L203*CV203*100.0/(AW203*DP203), 0))*(DI203+DJ203)/1000.0</f>
        <v>0</v>
      </c>
      <c r="Q203">
        <f>2.0/((1/S203-1/R203)+SIGN(S203)*SQRT((1/S203-1/R203)*(1/S203-1/R203) + 4*CW203/((CW203+1)*(CW203+1))*(2*1/S203*1/R203-1/R203*1/R203)))</f>
        <v>0</v>
      </c>
      <c r="R203">
        <f>IF(LEFT(CX203,1)&lt;&gt;"0",IF(LEFT(CX203,1)="1",3.0,CY203),$D$5+$E$5*(DP203*DI203/($K$5*1000))+$F$5*(DP203*DI203/($K$5*1000))*MAX(MIN(CV203,$J$5),$I$5)*MAX(MIN(CV203,$J$5),$I$5)+$G$5*MAX(MIN(CV203,$J$5),$I$5)*(DP203*DI203/($K$5*1000))+$H$5*(DP203*DI203/($K$5*1000))*(DP203*DI203/($K$5*1000)))</f>
        <v>0</v>
      </c>
      <c r="S203">
        <f>J203*(1000-(1000*0.61365*exp(17.502*W203/(240.97+W203))/(DI203+DJ203)+DD203)/2)/(1000*0.61365*exp(17.502*W203/(240.97+W203))/(DI203+DJ203)-DD203)</f>
        <v>0</v>
      </c>
      <c r="T203">
        <f>1/((CW203+1)/(Q203/1.6)+1/(R203/1.37)) + CW203/((CW203+1)/(Q203/1.6) + CW203/(R203/1.37))</f>
        <v>0</v>
      </c>
      <c r="U203">
        <f>(CR203*CU203)</f>
        <v>0</v>
      </c>
      <c r="V203">
        <f>(DK203+(U203+2*0.95*5.67E-8*(((DK203+$B$7)+273)^4-(DK203+273)^4)-44100*J203)/(1.84*29.3*R203+8*0.95*5.67E-8*(DK203+273)^3))</f>
        <v>0</v>
      </c>
      <c r="W203">
        <f>($C$7*DL203+$D$7*DM203+$E$7*V203)</f>
        <v>0</v>
      </c>
      <c r="X203">
        <f>0.61365*exp(17.502*W203/(240.97+W203))</f>
        <v>0</v>
      </c>
      <c r="Y203">
        <f>(Z203/AA203*100)</f>
        <v>0</v>
      </c>
      <c r="Z203">
        <f>DD203*(DI203+DJ203)/1000</f>
        <v>0</v>
      </c>
      <c r="AA203">
        <f>0.61365*exp(17.502*DK203/(240.97+DK203))</f>
        <v>0</v>
      </c>
      <c r="AB203">
        <f>(X203-DD203*(DI203+DJ203)/1000)</f>
        <v>0</v>
      </c>
      <c r="AC203">
        <f>(-J203*44100)</f>
        <v>0</v>
      </c>
      <c r="AD203">
        <f>2*29.3*R203*0.92*(DK203-W203)</f>
        <v>0</v>
      </c>
      <c r="AE203">
        <f>2*0.95*5.67E-8*(((DK203+$B$7)+273)^4-(W203+273)^4)</f>
        <v>0</v>
      </c>
      <c r="AF203">
        <f>U203+AE203+AC203+AD203</f>
        <v>0</v>
      </c>
      <c r="AG203">
        <f>DH203*AU203*(DC203-DB203*(1000-AU203*DE203)/(1000-AU203*DD203))/(100*CV203)</f>
        <v>0</v>
      </c>
      <c r="AH203">
        <f>1000*DH203*AU203*(DD203-DE203)/(100*CV203*(1000-AU203*DD203))</f>
        <v>0</v>
      </c>
      <c r="AI203">
        <f>(AJ203 - AK203 - DI203*1E3/(8.314*(DK203+273.15)) * AM203/DH203 * AL203) * DH203/(100*CV203) * (1000 - DE203)/1000</f>
        <v>0</v>
      </c>
      <c r="AJ203">
        <v>1532.31417566241</v>
      </c>
      <c r="AK203">
        <v>1507.44133333333</v>
      </c>
      <c r="AL203">
        <v>3.39681305518751</v>
      </c>
      <c r="AM203">
        <v>64.0484108481649</v>
      </c>
      <c r="AN203">
        <f>(AP203 - AO203 + DI203*1E3/(8.314*(DK203+273.15)) * AR203/DH203 * AQ203) * DH203/(100*CV203) * 1000/(1000 - AP203)</f>
        <v>0</v>
      </c>
      <c r="AO203">
        <v>23.599470137175</v>
      </c>
      <c r="AP203">
        <v>24.1413557575758</v>
      </c>
      <c r="AQ203">
        <v>-0.000109930573368427</v>
      </c>
      <c r="AR203">
        <v>108.117458872286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MAX(0,($B$13+$C$13*DP203)/(1+$D$13*DP203)*DI203/(DK203+273)*$E$13)</f>
        <v>0</v>
      </c>
      <c r="AX203" t="s">
        <v>407</v>
      </c>
      <c r="AY203" t="s">
        <v>407</v>
      </c>
      <c r="AZ203">
        <v>0</v>
      </c>
      <c r="BA203">
        <v>0</v>
      </c>
      <c r="BB203">
        <f>1-AZ203/BA203</f>
        <v>0</v>
      </c>
      <c r="BC203">
        <v>0</v>
      </c>
      <c r="BD203" t="s">
        <v>407</v>
      </c>
      <c r="BE203" t="s">
        <v>407</v>
      </c>
      <c r="BF203">
        <v>0</v>
      </c>
      <c r="BG203">
        <v>0</v>
      </c>
      <c r="BH203">
        <f>1-BF203/BG203</f>
        <v>0</v>
      </c>
      <c r="BI203">
        <v>0.5</v>
      </c>
      <c r="BJ203">
        <f>CS203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407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f>$B$11*DQ203+$C$11*DR203+$F$11*EC203*(1-EF203)</f>
        <v>0</v>
      </c>
      <c r="CS203">
        <f>CR203*CT203</f>
        <v>0</v>
      </c>
      <c r="CT203">
        <f>($B$11*$D$9+$C$11*$D$9+$F$11*((EP203+EH203)/MAX(EP203+EH203+EQ203, 0.1)*$I$9+EQ203/MAX(EP203+EH203+EQ203, 0.1)*$J$9))/($B$11+$C$11+$F$11)</f>
        <v>0</v>
      </c>
      <c r="CU203">
        <f>($B$11*$K$9+$C$11*$K$9+$F$11*((EP203+EH203)/MAX(EP203+EH203+EQ203, 0.1)*$P$9+EQ203/MAX(EP203+EH203+EQ203, 0.1)*$Q$9))/($B$11+$C$11+$F$11)</f>
        <v>0</v>
      </c>
      <c r="CV203">
        <v>2.96</v>
      </c>
      <c r="CW203">
        <v>0.5</v>
      </c>
      <c r="CX203" t="s">
        <v>408</v>
      </c>
      <c r="CY203">
        <v>2</v>
      </c>
      <c r="CZ203" t="b">
        <v>1</v>
      </c>
      <c r="DA203">
        <v>1510798060.81429</v>
      </c>
      <c r="DB203">
        <v>1446.585</v>
      </c>
      <c r="DC203">
        <v>1479.13428571429</v>
      </c>
      <c r="DD203">
        <v>24.1519142857143</v>
      </c>
      <c r="DE203">
        <v>23.604975</v>
      </c>
      <c r="DF203">
        <v>1433.83285714286</v>
      </c>
      <c r="DG203">
        <v>23.6525678571429</v>
      </c>
      <c r="DH203">
        <v>500.0865</v>
      </c>
      <c r="DI203">
        <v>90.2747571428571</v>
      </c>
      <c r="DJ203">
        <v>0.0999939107142857</v>
      </c>
      <c r="DK203">
        <v>26.1568214285714</v>
      </c>
      <c r="DL203">
        <v>27.5186892857143</v>
      </c>
      <c r="DM203">
        <v>999.9</v>
      </c>
      <c r="DN203">
        <v>0</v>
      </c>
      <c r="DO203">
        <v>0</v>
      </c>
      <c r="DP203">
        <v>10004.3482142857</v>
      </c>
      <c r="DQ203">
        <v>0</v>
      </c>
      <c r="DR203">
        <v>9.96306892857143</v>
      </c>
      <c r="DS203">
        <v>-32.5495607142857</v>
      </c>
      <c r="DT203">
        <v>1482.38714285714</v>
      </c>
      <c r="DU203">
        <v>1514.89357142857</v>
      </c>
      <c r="DV203">
        <v>0.546946142857143</v>
      </c>
      <c r="DW203">
        <v>1479.13428571429</v>
      </c>
      <c r="DX203">
        <v>23.604975</v>
      </c>
      <c r="DY203">
        <v>2.18030928571429</v>
      </c>
      <c r="DZ203">
        <v>2.13093392857143</v>
      </c>
      <c r="EA203">
        <v>18.81835</v>
      </c>
      <c r="EB203">
        <v>18.4523142857143</v>
      </c>
      <c r="EC203">
        <v>2000.00357142857</v>
      </c>
      <c r="ED203">
        <v>0.9799995</v>
      </c>
      <c r="EE203">
        <v>0.0200005</v>
      </c>
      <c r="EF203">
        <v>0</v>
      </c>
      <c r="EG203">
        <v>2.30603928571429</v>
      </c>
      <c r="EH203">
        <v>0</v>
      </c>
      <c r="EI203">
        <v>6816.15464285714</v>
      </c>
      <c r="EJ203">
        <v>17300.1678571429</v>
      </c>
      <c r="EK203">
        <v>38.3682142857143</v>
      </c>
      <c r="EL203">
        <v>38.7005</v>
      </c>
      <c r="EM203">
        <v>38.1137142857143</v>
      </c>
      <c r="EN203">
        <v>37.3210714285714</v>
      </c>
      <c r="EO203">
        <v>37.723</v>
      </c>
      <c r="EP203">
        <v>1960.00285714286</v>
      </c>
      <c r="EQ203">
        <v>40.0007142857143</v>
      </c>
      <c r="ER203">
        <v>0</v>
      </c>
      <c r="ES203">
        <v>1680984365.1</v>
      </c>
      <c r="ET203">
        <v>0</v>
      </c>
      <c r="EU203">
        <v>2.31956</v>
      </c>
      <c r="EV203">
        <v>-0.654784621497857</v>
      </c>
      <c r="EW203">
        <v>-11.8523076669183</v>
      </c>
      <c r="EX203">
        <v>6816.1004</v>
      </c>
      <c r="EY203">
        <v>15</v>
      </c>
      <c r="EZ203">
        <v>0</v>
      </c>
      <c r="FA203" t="s">
        <v>409</v>
      </c>
      <c r="FB203">
        <v>1510803016.6</v>
      </c>
      <c r="FC203">
        <v>1510803015.6</v>
      </c>
      <c r="FD203">
        <v>0</v>
      </c>
      <c r="FE203">
        <v>-0.153</v>
      </c>
      <c r="FF203">
        <v>-0.016</v>
      </c>
      <c r="FG203">
        <v>6.925</v>
      </c>
      <c r="FH203">
        <v>0.526</v>
      </c>
      <c r="FI203">
        <v>420</v>
      </c>
      <c r="FJ203">
        <v>25</v>
      </c>
      <c r="FK203">
        <v>0.25</v>
      </c>
      <c r="FL203">
        <v>0.13</v>
      </c>
      <c r="FM203">
        <v>0.547004675</v>
      </c>
      <c r="FN203">
        <v>-0.00419656660412855</v>
      </c>
      <c r="FO203">
        <v>0.00163058499299332</v>
      </c>
      <c r="FP203">
        <v>1</v>
      </c>
      <c r="FQ203">
        <v>1</v>
      </c>
      <c r="FR203">
        <v>1</v>
      </c>
      <c r="FS203" t="s">
        <v>410</v>
      </c>
      <c r="FT203">
        <v>2.97424</v>
      </c>
      <c r="FU203">
        <v>2.75381</v>
      </c>
      <c r="FV203">
        <v>0.211522</v>
      </c>
      <c r="FW203">
        <v>0.21524</v>
      </c>
      <c r="FX203">
        <v>0.103564</v>
      </c>
      <c r="FY203">
        <v>0.103097</v>
      </c>
      <c r="FZ203">
        <v>30698.1</v>
      </c>
      <c r="GA203">
        <v>33343.7</v>
      </c>
      <c r="GB203">
        <v>35273.2</v>
      </c>
      <c r="GC203">
        <v>38524.3</v>
      </c>
      <c r="GD203">
        <v>44761.2</v>
      </c>
      <c r="GE203">
        <v>49856.7</v>
      </c>
      <c r="GF203">
        <v>55051.8</v>
      </c>
      <c r="GG203">
        <v>61731.2</v>
      </c>
      <c r="GH203">
        <v>2</v>
      </c>
      <c r="GI203">
        <v>1.8566</v>
      </c>
      <c r="GJ203">
        <v>0.152867</v>
      </c>
      <c r="GK203">
        <v>0</v>
      </c>
      <c r="GL203">
        <v>25.013</v>
      </c>
      <c r="GM203">
        <v>999.9</v>
      </c>
      <c r="GN203">
        <v>59.547</v>
      </c>
      <c r="GO203">
        <v>29.416</v>
      </c>
      <c r="GP203">
        <v>27.1743</v>
      </c>
      <c r="GQ203">
        <v>54.9345</v>
      </c>
      <c r="GR203">
        <v>49.0345</v>
      </c>
      <c r="GS203">
        <v>1</v>
      </c>
      <c r="GT203">
        <v>-0.118798</v>
      </c>
      <c r="GU203">
        <v>0.624227</v>
      </c>
      <c r="GV203">
        <v>20.1161</v>
      </c>
      <c r="GW203">
        <v>5.19827</v>
      </c>
      <c r="GX203">
        <v>12.004</v>
      </c>
      <c r="GY203">
        <v>4.9755</v>
      </c>
      <c r="GZ203">
        <v>3.29298</v>
      </c>
      <c r="HA203">
        <v>9999</v>
      </c>
      <c r="HB203">
        <v>999.9</v>
      </c>
      <c r="HC203">
        <v>9999</v>
      </c>
      <c r="HD203">
        <v>9999</v>
      </c>
      <c r="HE203">
        <v>1.8631</v>
      </c>
      <c r="HF203">
        <v>1.86813</v>
      </c>
      <c r="HG203">
        <v>1.8679</v>
      </c>
      <c r="HH203">
        <v>1.86901</v>
      </c>
      <c r="HI203">
        <v>1.86981</v>
      </c>
      <c r="HJ203">
        <v>1.86594</v>
      </c>
      <c r="HK203">
        <v>1.86703</v>
      </c>
      <c r="HL203">
        <v>1.86836</v>
      </c>
      <c r="HM203">
        <v>5</v>
      </c>
      <c r="HN203">
        <v>0</v>
      </c>
      <c r="HO203">
        <v>0</v>
      </c>
      <c r="HP203">
        <v>0</v>
      </c>
      <c r="HQ203" t="s">
        <v>411</v>
      </c>
      <c r="HR203" t="s">
        <v>412</v>
      </c>
      <c r="HS203" t="s">
        <v>413</v>
      </c>
      <c r="HT203" t="s">
        <v>413</v>
      </c>
      <c r="HU203" t="s">
        <v>413</v>
      </c>
      <c r="HV203" t="s">
        <v>413</v>
      </c>
      <c r="HW203">
        <v>0</v>
      </c>
      <c r="HX203">
        <v>100</v>
      </c>
      <c r="HY203">
        <v>100</v>
      </c>
      <c r="HZ203">
        <v>12.87</v>
      </c>
      <c r="IA203">
        <v>0.4988</v>
      </c>
      <c r="IB203">
        <v>4.20922237337541</v>
      </c>
      <c r="IC203">
        <v>0.00614860080401583</v>
      </c>
      <c r="ID203">
        <v>7.47005204250058e-07</v>
      </c>
      <c r="IE203">
        <v>-6.13614996760479e-10</v>
      </c>
      <c r="IF203">
        <v>0.00504884260515054</v>
      </c>
      <c r="IG203">
        <v>-0.0226463544028373</v>
      </c>
      <c r="IH203">
        <v>0.00259345603324487</v>
      </c>
      <c r="II203">
        <v>-3.18119573220187e-05</v>
      </c>
      <c r="IJ203">
        <v>-2</v>
      </c>
      <c r="IK203">
        <v>1777</v>
      </c>
      <c r="IL203">
        <v>0</v>
      </c>
      <c r="IM203">
        <v>26</v>
      </c>
      <c r="IN203">
        <v>-82.5</v>
      </c>
      <c r="IO203">
        <v>-82.5</v>
      </c>
      <c r="IP203">
        <v>2.88452</v>
      </c>
      <c r="IQ203">
        <v>2.60132</v>
      </c>
      <c r="IR203">
        <v>1.54785</v>
      </c>
      <c r="IS203">
        <v>2.30713</v>
      </c>
      <c r="IT203">
        <v>1.34644</v>
      </c>
      <c r="IU203">
        <v>2.44263</v>
      </c>
      <c r="IV203">
        <v>33.4906</v>
      </c>
      <c r="IW203">
        <v>24.2188</v>
      </c>
      <c r="IX203">
        <v>18</v>
      </c>
      <c r="IY203">
        <v>502.072</v>
      </c>
      <c r="IZ203">
        <v>410.254</v>
      </c>
      <c r="JA203">
        <v>23.4469</v>
      </c>
      <c r="JB203">
        <v>25.7816</v>
      </c>
      <c r="JC203">
        <v>30</v>
      </c>
      <c r="JD203">
        <v>25.7403</v>
      </c>
      <c r="JE203">
        <v>25.6869</v>
      </c>
      <c r="JF203">
        <v>57.76</v>
      </c>
      <c r="JG203">
        <v>21.5696</v>
      </c>
      <c r="JH203">
        <v>100</v>
      </c>
      <c r="JI203">
        <v>23.4335</v>
      </c>
      <c r="JJ203">
        <v>1523.09</v>
      </c>
      <c r="JK203">
        <v>23.6299</v>
      </c>
      <c r="JL203">
        <v>102.185</v>
      </c>
      <c r="JM203">
        <v>102.791</v>
      </c>
    </row>
    <row r="204" spans="1:273">
      <c r="A204">
        <v>188</v>
      </c>
      <c r="B204">
        <v>1510798073.6</v>
      </c>
      <c r="C204">
        <v>2435.5</v>
      </c>
      <c r="D204" t="s">
        <v>786</v>
      </c>
      <c r="E204" t="s">
        <v>787</v>
      </c>
      <c r="F204">
        <v>5</v>
      </c>
      <c r="G204" t="s">
        <v>405</v>
      </c>
      <c r="H204" t="s">
        <v>406</v>
      </c>
      <c r="I204">
        <v>1510798066.1</v>
      </c>
      <c r="J204">
        <f>(K204)/1000</f>
        <v>0</v>
      </c>
      <c r="K204">
        <f>IF(CZ204, AN204, AH204)</f>
        <v>0</v>
      </c>
      <c r="L204">
        <f>IF(CZ204, AI204, AG204)</f>
        <v>0</v>
      </c>
      <c r="M204">
        <f>DB204 - IF(AU204&gt;1, L204*CV204*100.0/(AW204*DP204), 0)</f>
        <v>0</v>
      </c>
      <c r="N204">
        <f>((T204-J204/2)*M204-L204)/(T204+J204/2)</f>
        <v>0</v>
      </c>
      <c r="O204">
        <f>N204*(DI204+DJ204)/1000.0</f>
        <v>0</v>
      </c>
      <c r="P204">
        <f>(DB204 - IF(AU204&gt;1, L204*CV204*100.0/(AW204*DP204), 0))*(DI204+DJ204)/1000.0</f>
        <v>0</v>
      </c>
      <c r="Q204">
        <f>2.0/((1/S204-1/R204)+SIGN(S204)*SQRT((1/S204-1/R204)*(1/S204-1/R204) + 4*CW204/((CW204+1)*(CW204+1))*(2*1/S204*1/R204-1/R204*1/R204)))</f>
        <v>0</v>
      </c>
      <c r="R204">
        <f>IF(LEFT(CX204,1)&lt;&gt;"0",IF(LEFT(CX204,1)="1",3.0,CY204),$D$5+$E$5*(DP204*DI204/($K$5*1000))+$F$5*(DP204*DI204/($K$5*1000))*MAX(MIN(CV204,$J$5),$I$5)*MAX(MIN(CV204,$J$5),$I$5)+$G$5*MAX(MIN(CV204,$J$5),$I$5)*(DP204*DI204/($K$5*1000))+$H$5*(DP204*DI204/($K$5*1000))*(DP204*DI204/($K$5*1000)))</f>
        <v>0</v>
      </c>
      <c r="S204">
        <f>J204*(1000-(1000*0.61365*exp(17.502*W204/(240.97+W204))/(DI204+DJ204)+DD204)/2)/(1000*0.61365*exp(17.502*W204/(240.97+W204))/(DI204+DJ204)-DD204)</f>
        <v>0</v>
      </c>
      <c r="T204">
        <f>1/((CW204+1)/(Q204/1.6)+1/(R204/1.37)) + CW204/((CW204+1)/(Q204/1.6) + CW204/(R204/1.37))</f>
        <v>0</v>
      </c>
      <c r="U204">
        <f>(CR204*CU204)</f>
        <v>0</v>
      </c>
      <c r="V204">
        <f>(DK204+(U204+2*0.95*5.67E-8*(((DK204+$B$7)+273)^4-(DK204+273)^4)-44100*J204)/(1.84*29.3*R204+8*0.95*5.67E-8*(DK204+273)^3))</f>
        <v>0</v>
      </c>
      <c r="W204">
        <f>($C$7*DL204+$D$7*DM204+$E$7*V204)</f>
        <v>0</v>
      </c>
      <c r="X204">
        <f>0.61365*exp(17.502*W204/(240.97+W204))</f>
        <v>0</v>
      </c>
      <c r="Y204">
        <f>(Z204/AA204*100)</f>
        <v>0</v>
      </c>
      <c r="Z204">
        <f>DD204*(DI204+DJ204)/1000</f>
        <v>0</v>
      </c>
      <c r="AA204">
        <f>0.61365*exp(17.502*DK204/(240.97+DK204))</f>
        <v>0</v>
      </c>
      <c r="AB204">
        <f>(X204-DD204*(DI204+DJ204)/1000)</f>
        <v>0</v>
      </c>
      <c r="AC204">
        <f>(-J204*44100)</f>
        <v>0</v>
      </c>
      <c r="AD204">
        <f>2*29.3*R204*0.92*(DK204-W204)</f>
        <v>0</v>
      </c>
      <c r="AE204">
        <f>2*0.95*5.67E-8*(((DK204+$B$7)+273)^4-(W204+273)^4)</f>
        <v>0</v>
      </c>
      <c r="AF204">
        <f>U204+AE204+AC204+AD204</f>
        <v>0</v>
      </c>
      <c r="AG204">
        <f>DH204*AU204*(DC204-DB204*(1000-AU204*DE204)/(1000-AU204*DD204))/(100*CV204)</f>
        <v>0</v>
      </c>
      <c r="AH204">
        <f>1000*DH204*AU204*(DD204-DE204)/(100*CV204*(1000-AU204*DD204))</f>
        <v>0</v>
      </c>
      <c r="AI204">
        <f>(AJ204 - AK204 - DI204*1E3/(8.314*(DK204+273.15)) * AM204/DH204 * AL204) * DH204/(100*CV204) * (1000 - DE204)/1000</f>
        <v>0</v>
      </c>
      <c r="AJ204">
        <v>1550.1501834868</v>
      </c>
      <c r="AK204">
        <v>1524.71981818182</v>
      </c>
      <c r="AL204">
        <v>3.46663528386505</v>
      </c>
      <c r="AM204">
        <v>64.0484108481649</v>
      </c>
      <c r="AN204">
        <f>(AP204 - AO204 + DI204*1E3/(8.314*(DK204+273.15)) * AR204/DH204 * AQ204) * DH204/(100*CV204) * 1000/(1000 - AP204)</f>
        <v>0</v>
      </c>
      <c r="AO204">
        <v>23.5948309969987</v>
      </c>
      <c r="AP204">
        <v>24.1286842424242</v>
      </c>
      <c r="AQ204">
        <v>-0.000167446852027688</v>
      </c>
      <c r="AR204">
        <v>108.117458872286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MAX(0,($B$13+$C$13*DP204)/(1+$D$13*DP204)*DI204/(DK204+273)*$E$13)</f>
        <v>0</v>
      </c>
      <c r="AX204" t="s">
        <v>407</v>
      </c>
      <c r="AY204" t="s">
        <v>407</v>
      </c>
      <c r="AZ204">
        <v>0</v>
      </c>
      <c r="BA204">
        <v>0</v>
      </c>
      <c r="BB204">
        <f>1-AZ204/BA204</f>
        <v>0</v>
      </c>
      <c r="BC204">
        <v>0</v>
      </c>
      <c r="BD204" t="s">
        <v>407</v>
      </c>
      <c r="BE204" t="s">
        <v>407</v>
      </c>
      <c r="BF204">
        <v>0</v>
      </c>
      <c r="BG204">
        <v>0</v>
      </c>
      <c r="BH204">
        <f>1-BF204/BG204</f>
        <v>0</v>
      </c>
      <c r="BI204">
        <v>0.5</v>
      </c>
      <c r="BJ204">
        <f>CS204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407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f>$B$11*DQ204+$C$11*DR204+$F$11*EC204*(1-EF204)</f>
        <v>0</v>
      </c>
      <c r="CS204">
        <f>CR204*CT204</f>
        <v>0</v>
      </c>
      <c r="CT204">
        <f>($B$11*$D$9+$C$11*$D$9+$F$11*((EP204+EH204)/MAX(EP204+EH204+EQ204, 0.1)*$I$9+EQ204/MAX(EP204+EH204+EQ204, 0.1)*$J$9))/($B$11+$C$11+$F$11)</f>
        <v>0</v>
      </c>
      <c r="CU204">
        <f>($B$11*$K$9+$C$11*$K$9+$F$11*((EP204+EH204)/MAX(EP204+EH204+EQ204, 0.1)*$P$9+EQ204/MAX(EP204+EH204+EQ204, 0.1)*$Q$9))/($B$11+$C$11+$F$11)</f>
        <v>0</v>
      </c>
      <c r="CV204">
        <v>2.96</v>
      </c>
      <c r="CW204">
        <v>0.5</v>
      </c>
      <c r="CX204" t="s">
        <v>408</v>
      </c>
      <c r="CY204">
        <v>2</v>
      </c>
      <c r="CZ204" t="b">
        <v>1</v>
      </c>
      <c r="DA204">
        <v>1510798066.1</v>
      </c>
      <c r="DB204">
        <v>1464.37666666667</v>
      </c>
      <c r="DC204">
        <v>1497.11074074074</v>
      </c>
      <c r="DD204">
        <v>24.1435</v>
      </c>
      <c r="DE204">
        <v>23.5997962962963</v>
      </c>
      <c r="DF204">
        <v>1451.54518518519</v>
      </c>
      <c r="DG204">
        <v>23.6445259259259</v>
      </c>
      <c r="DH204">
        <v>500.100333333333</v>
      </c>
      <c r="DI204">
        <v>90.2751074074074</v>
      </c>
      <c r="DJ204">
        <v>0.100070407407407</v>
      </c>
      <c r="DK204">
        <v>26.1543962962963</v>
      </c>
      <c r="DL204">
        <v>27.5195962962963</v>
      </c>
      <c r="DM204">
        <v>999.9</v>
      </c>
      <c r="DN204">
        <v>0</v>
      </c>
      <c r="DO204">
        <v>0</v>
      </c>
      <c r="DP204">
        <v>9988.10296296296</v>
      </c>
      <c r="DQ204">
        <v>0</v>
      </c>
      <c r="DR204">
        <v>9.95276851851852</v>
      </c>
      <c r="DS204">
        <v>-32.7343407407407</v>
      </c>
      <c r="DT204">
        <v>1500.60592592593</v>
      </c>
      <c r="DU204">
        <v>1533.29666666667</v>
      </c>
      <c r="DV204">
        <v>0.543699666666667</v>
      </c>
      <c r="DW204">
        <v>1497.11074074074</v>
      </c>
      <c r="DX204">
        <v>23.5997962962963</v>
      </c>
      <c r="DY204">
        <v>2.17955703703704</v>
      </c>
      <c r="DZ204">
        <v>2.13047444444444</v>
      </c>
      <c r="EA204">
        <v>18.8128296296296</v>
      </c>
      <c r="EB204">
        <v>18.4488666666667</v>
      </c>
      <c r="EC204">
        <v>2000.01148148148</v>
      </c>
      <c r="ED204">
        <v>0.979999333333333</v>
      </c>
      <c r="EE204">
        <v>0.0200006777777778</v>
      </c>
      <c r="EF204">
        <v>0</v>
      </c>
      <c r="EG204">
        <v>2.32370740740741</v>
      </c>
      <c r="EH204">
        <v>0</v>
      </c>
      <c r="EI204">
        <v>6815.06444444444</v>
      </c>
      <c r="EJ204">
        <v>17300.2407407407</v>
      </c>
      <c r="EK204">
        <v>38.3446666666667</v>
      </c>
      <c r="EL204">
        <v>38.6663333333333</v>
      </c>
      <c r="EM204">
        <v>38.09</v>
      </c>
      <c r="EN204">
        <v>37.2982222222222</v>
      </c>
      <c r="EO204">
        <v>37.701</v>
      </c>
      <c r="EP204">
        <v>1960.01037037037</v>
      </c>
      <c r="EQ204">
        <v>40.0011111111111</v>
      </c>
      <c r="ER204">
        <v>0</v>
      </c>
      <c r="ES204">
        <v>1680984370.5</v>
      </c>
      <c r="ET204">
        <v>0</v>
      </c>
      <c r="EU204">
        <v>2.32456923076923</v>
      </c>
      <c r="EV204">
        <v>-0.932478628113791</v>
      </c>
      <c r="EW204">
        <v>-10.8557264245016</v>
      </c>
      <c r="EX204">
        <v>6814.99961538462</v>
      </c>
      <c r="EY204">
        <v>15</v>
      </c>
      <c r="EZ204">
        <v>0</v>
      </c>
      <c r="FA204" t="s">
        <v>409</v>
      </c>
      <c r="FB204">
        <v>1510803016.6</v>
      </c>
      <c r="FC204">
        <v>1510803015.6</v>
      </c>
      <c r="FD204">
        <v>0</v>
      </c>
      <c r="FE204">
        <v>-0.153</v>
      </c>
      <c r="FF204">
        <v>-0.016</v>
      </c>
      <c r="FG204">
        <v>6.925</v>
      </c>
      <c r="FH204">
        <v>0.526</v>
      </c>
      <c r="FI204">
        <v>420</v>
      </c>
      <c r="FJ204">
        <v>25</v>
      </c>
      <c r="FK204">
        <v>0.25</v>
      </c>
      <c r="FL204">
        <v>0.13</v>
      </c>
      <c r="FM204">
        <v>0.5451078</v>
      </c>
      <c r="FN204">
        <v>-0.0365961500938104</v>
      </c>
      <c r="FO204">
        <v>0.00375461338355896</v>
      </c>
      <c r="FP204">
        <v>1</v>
      </c>
      <c r="FQ204">
        <v>1</v>
      </c>
      <c r="FR204">
        <v>1</v>
      </c>
      <c r="FS204" t="s">
        <v>410</v>
      </c>
      <c r="FT204">
        <v>2.97417</v>
      </c>
      <c r="FU204">
        <v>2.75383</v>
      </c>
      <c r="FV204">
        <v>0.21297</v>
      </c>
      <c r="FW204">
        <v>0.216662</v>
      </c>
      <c r="FX204">
        <v>0.103527</v>
      </c>
      <c r="FY204">
        <v>0.103079</v>
      </c>
      <c r="FZ204">
        <v>30642.2</v>
      </c>
      <c r="GA204">
        <v>33283.4</v>
      </c>
      <c r="GB204">
        <v>35273.7</v>
      </c>
      <c r="GC204">
        <v>38524.3</v>
      </c>
      <c r="GD204">
        <v>44763.8</v>
      </c>
      <c r="GE204">
        <v>49857.5</v>
      </c>
      <c r="GF204">
        <v>55052.5</v>
      </c>
      <c r="GG204">
        <v>61730.9</v>
      </c>
      <c r="GH204">
        <v>2.00038</v>
      </c>
      <c r="GI204">
        <v>1.85683</v>
      </c>
      <c r="GJ204">
        <v>0.153109</v>
      </c>
      <c r="GK204">
        <v>0</v>
      </c>
      <c r="GL204">
        <v>25.013</v>
      </c>
      <c r="GM204">
        <v>999.9</v>
      </c>
      <c r="GN204">
        <v>59.547</v>
      </c>
      <c r="GO204">
        <v>29.416</v>
      </c>
      <c r="GP204">
        <v>27.1734</v>
      </c>
      <c r="GQ204">
        <v>55.2445</v>
      </c>
      <c r="GR204">
        <v>49.3349</v>
      </c>
      <c r="GS204">
        <v>1</v>
      </c>
      <c r="GT204">
        <v>-0.119121</v>
      </c>
      <c r="GU204">
        <v>0.639178</v>
      </c>
      <c r="GV204">
        <v>20.1163</v>
      </c>
      <c r="GW204">
        <v>5.19887</v>
      </c>
      <c r="GX204">
        <v>12.004</v>
      </c>
      <c r="GY204">
        <v>4.9754</v>
      </c>
      <c r="GZ204">
        <v>3.293</v>
      </c>
      <c r="HA204">
        <v>9999</v>
      </c>
      <c r="HB204">
        <v>999.9</v>
      </c>
      <c r="HC204">
        <v>9999</v>
      </c>
      <c r="HD204">
        <v>9999</v>
      </c>
      <c r="HE204">
        <v>1.8631</v>
      </c>
      <c r="HF204">
        <v>1.86813</v>
      </c>
      <c r="HG204">
        <v>1.86788</v>
      </c>
      <c r="HH204">
        <v>1.869</v>
      </c>
      <c r="HI204">
        <v>1.86981</v>
      </c>
      <c r="HJ204">
        <v>1.8659</v>
      </c>
      <c r="HK204">
        <v>1.86703</v>
      </c>
      <c r="HL204">
        <v>1.86833</v>
      </c>
      <c r="HM204">
        <v>5</v>
      </c>
      <c r="HN204">
        <v>0</v>
      </c>
      <c r="HO204">
        <v>0</v>
      </c>
      <c r="HP204">
        <v>0</v>
      </c>
      <c r="HQ204" t="s">
        <v>411</v>
      </c>
      <c r="HR204" t="s">
        <v>412</v>
      </c>
      <c r="HS204" t="s">
        <v>413</v>
      </c>
      <c r="HT204" t="s">
        <v>413</v>
      </c>
      <c r="HU204" t="s">
        <v>413</v>
      </c>
      <c r="HV204" t="s">
        <v>413</v>
      </c>
      <c r="HW204">
        <v>0</v>
      </c>
      <c r="HX204">
        <v>100</v>
      </c>
      <c r="HY204">
        <v>100</v>
      </c>
      <c r="HZ204">
        <v>12.94</v>
      </c>
      <c r="IA204">
        <v>0.4983</v>
      </c>
      <c r="IB204">
        <v>4.20922237337541</v>
      </c>
      <c r="IC204">
        <v>0.00614860080401583</v>
      </c>
      <c r="ID204">
        <v>7.47005204250058e-07</v>
      </c>
      <c r="IE204">
        <v>-6.13614996760479e-10</v>
      </c>
      <c r="IF204">
        <v>0.00504884260515054</v>
      </c>
      <c r="IG204">
        <v>-0.0226463544028373</v>
      </c>
      <c r="IH204">
        <v>0.00259345603324487</v>
      </c>
      <c r="II204">
        <v>-3.18119573220187e-05</v>
      </c>
      <c r="IJ204">
        <v>-2</v>
      </c>
      <c r="IK204">
        <v>1777</v>
      </c>
      <c r="IL204">
        <v>0</v>
      </c>
      <c r="IM204">
        <v>26</v>
      </c>
      <c r="IN204">
        <v>-82.4</v>
      </c>
      <c r="IO204">
        <v>-82.4</v>
      </c>
      <c r="IP204">
        <v>2.90649</v>
      </c>
      <c r="IQ204">
        <v>2.60498</v>
      </c>
      <c r="IR204">
        <v>1.54785</v>
      </c>
      <c r="IS204">
        <v>2.30713</v>
      </c>
      <c r="IT204">
        <v>1.34644</v>
      </c>
      <c r="IU204">
        <v>2.33398</v>
      </c>
      <c r="IV204">
        <v>33.4906</v>
      </c>
      <c r="IW204">
        <v>24.2101</v>
      </c>
      <c r="IX204">
        <v>18</v>
      </c>
      <c r="IY204">
        <v>502.318</v>
      </c>
      <c r="IZ204">
        <v>410.38</v>
      </c>
      <c r="JA204">
        <v>23.4298</v>
      </c>
      <c r="JB204">
        <v>25.7824</v>
      </c>
      <c r="JC204">
        <v>30.0001</v>
      </c>
      <c r="JD204">
        <v>25.7403</v>
      </c>
      <c r="JE204">
        <v>25.6869</v>
      </c>
      <c r="JF204">
        <v>58.1752</v>
      </c>
      <c r="JG204">
        <v>21.5696</v>
      </c>
      <c r="JH204">
        <v>100</v>
      </c>
      <c r="JI204">
        <v>23.4139</v>
      </c>
      <c r="JJ204">
        <v>1543.33</v>
      </c>
      <c r="JK204">
        <v>23.6462</v>
      </c>
      <c r="JL204">
        <v>102.186</v>
      </c>
      <c r="JM204">
        <v>102.791</v>
      </c>
    </row>
    <row r="205" spans="1:273">
      <c r="A205">
        <v>189</v>
      </c>
      <c r="B205">
        <v>1510798078.6</v>
      </c>
      <c r="C205">
        <v>2440.5</v>
      </c>
      <c r="D205" t="s">
        <v>788</v>
      </c>
      <c r="E205" t="s">
        <v>789</v>
      </c>
      <c r="F205">
        <v>5</v>
      </c>
      <c r="G205" t="s">
        <v>405</v>
      </c>
      <c r="H205" t="s">
        <v>406</v>
      </c>
      <c r="I205">
        <v>1510798070.81429</v>
      </c>
      <c r="J205">
        <f>(K205)/1000</f>
        <v>0</v>
      </c>
      <c r="K205">
        <f>IF(CZ205, AN205, AH205)</f>
        <v>0</v>
      </c>
      <c r="L205">
        <f>IF(CZ205, AI205, AG205)</f>
        <v>0</v>
      </c>
      <c r="M205">
        <f>DB205 - IF(AU205&gt;1, L205*CV205*100.0/(AW205*DP205), 0)</f>
        <v>0</v>
      </c>
      <c r="N205">
        <f>((T205-J205/2)*M205-L205)/(T205+J205/2)</f>
        <v>0</v>
      </c>
      <c r="O205">
        <f>N205*(DI205+DJ205)/1000.0</f>
        <v>0</v>
      </c>
      <c r="P205">
        <f>(DB205 - IF(AU205&gt;1, L205*CV205*100.0/(AW205*DP205), 0))*(DI205+DJ205)/1000.0</f>
        <v>0</v>
      </c>
      <c r="Q205">
        <f>2.0/((1/S205-1/R205)+SIGN(S205)*SQRT((1/S205-1/R205)*(1/S205-1/R205) + 4*CW205/((CW205+1)*(CW205+1))*(2*1/S205*1/R205-1/R205*1/R205)))</f>
        <v>0</v>
      </c>
      <c r="R205">
        <f>IF(LEFT(CX205,1)&lt;&gt;"0",IF(LEFT(CX205,1)="1",3.0,CY205),$D$5+$E$5*(DP205*DI205/($K$5*1000))+$F$5*(DP205*DI205/($K$5*1000))*MAX(MIN(CV205,$J$5),$I$5)*MAX(MIN(CV205,$J$5),$I$5)+$G$5*MAX(MIN(CV205,$J$5),$I$5)*(DP205*DI205/($K$5*1000))+$H$5*(DP205*DI205/($K$5*1000))*(DP205*DI205/($K$5*1000)))</f>
        <v>0</v>
      </c>
      <c r="S205">
        <f>J205*(1000-(1000*0.61365*exp(17.502*W205/(240.97+W205))/(DI205+DJ205)+DD205)/2)/(1000*0.61365*exp(17.502*W205/(240.97+W205))/(DI205+DJ205)-DD205)</f>
        <v>0</v>
      </c>
      <c r="T205">
        <f>1/((CW205+1)/(Q205/1.6)+1/(R205/1.37)) + CW205/((CW205+1)/(Q205/1.6) + CW205/(R205/1.37))</f>
        <v>0</v>
      </c>
      <c r="U205">
        <f>(CR205*CU205)</f>
        <v>0</v>
      </c>
      <c r="V205">
        <f>(DK205+(U205+2*0.95*5.67E-8*(((DK205+$B$7)+273)^4-(DK205+273)^4)-44100*J205)/(1.84*29.3*R205+8*0.95*5.67E-8*(DK205+273)^3))</f>
        <v>0</v>
      </c>
      <c r="W205">
        <f>($C$7*DL205+$D$7*DM205+$E$7*V205)</f>
        <v>0</v>
      </c>
      <c r="X205">
        <f>0.61365*exp(17.502*W205/(240.97+W205))</f>
        <v>0</v>
      </c>
      <c r="Y205">
        <f>(Z205/AA205*100)</f>
        <v>0</v>
      </c>
      <c r="Z205">
        <f>DD205*(DI205+DJ205)/1000</f>
        <v>0</v>
      </c>
      <c r="AA205">
        <f>0.61365*exp(17.502*DK205/(240.97+DK205))</f>
        <v>0</v>
      </c>
      <c r="AB205">
        <f>(X205-DD205*(DI205+DJ205)/1000)</f>
        <v>0</v>
      </c>
      <c r="AC205">
        <f>(-J205*44100)</f>
        <v>0</v>
      </c>
      <c r="AD205">
        <f>2*29.3*R205*0.92*(DK205-W205)</f>
        <v>0</v>
      </c>
      <c r="AE205">
        <f>2*0.95*5.67E-8*(((DK205+$B$7)+273)^4-(W205+273)^4)</f>
        <v>0</v>
      </c>
      <c r="AF205">
        <f>U205+AE205+AC205+AD205</f>
        <v>0</v>
      </c>
      <c r="AG205">
        <f>DH205*AU205*(DC205-DB205*(1000-AU205*DE205)/(1000-AU205*DD205))/(100*CV205)</f>
        <v>0</v>
      </c>
      <c r="AH205">
        <f>1000*DH205*AU205*(DD205-DE205)/(100*CV205*(1000-AU205*DD205))</f>
        <v>0</v>
      </c>
      <c r="AI205">
        <f>(AJ205 - AK205 - DI205*1E3/(8.314*(DK205+273.15)) * AM205/DH205 * AL205) * DH205/(100*CV205) * (1000 - DE205)/1000</f>
        <v>0</v>
      </c>
      <c r="AJ205">
        <v>1566.38297252741</v>
      </c>
      <c r="AK205">
        <v>1541.63642424242</v>
      </c>
      <c r="AL205">
        <v>3.3690300308046</v>
      </c>
      <c r="AM205">
        <v>64.0484108481649</v>
      </c>
      <c r="AN205">
        <f>(AP205 - AO205 + DI205*1E3/(8.314*(DK205+273.15)) * AR205/DH205 * AQ205) * DH205/(100*CV205) * 1000/(1000 - AP205)</f>
        <v>0</v>
      </c>
      <c r="AO205">
        <v>23.5888077873647</v>
      </c>
      <c r="AP205">
        <v>24.1174406060606</v>
      </c>
      <c r="AQ205">
        <v>-0.000119302035156909</v>
      </c>
      <c r="AR205">
        <v>108.117458872286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MAX(0,($B$13+$C$13*DP205)/(1+$D$13*DP205)*DI205/(DK205+273)*$E$13)</f>
        <v>0</v>
      </c>
      <c r="AX205" t="s">
        <v>407</v>
      </c>
      <c r="AY205" t="s">
        <v>407</v>
      </c>
      <c r="AZ205">
        <v>0</v>
      </c>
      <c r="BA205">
        <v>0</v>
      </c>
      <c r="BB205">
        <f>1-AZ205/BA205</f>
        <v>0</v>
      </c>
      <c r="BC205">
        <v>0</v>
      </c>
      <c r="BD205" t="s">
        <v>407</v>
      </c>
      <c r="BE205" t="s">
        <v>407</v>
      </c>
      <c r="BF205">
        <v>0</v>
      </c>
      <c r="BG205">
        <v>0</v>
      </c>
      <c r="BH205">
        <f>1-BF205/BG205</f>
        <v>0</v>
      </c>
      <c r="BI205">
        <v>0.5</v>
      </c>
      <c r="BJ205">
        <f>CS205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407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f>$B$11*DQ205+$C$11*DR205+$F$11*EC205*(1-EF205)</f>
        <v>0</v>
      </c>
      <c r="CS205">
        <f>CR205*CT205</f>
        <v>0</v>
      </c>
      <c r="CT205">
        <f>($B$11*$D$9+$C$11*$D$9+$F$11*((EP205+EH205)/MAX(EP205+EH205+EQ205, 0.1)*$I$9+EQ205/MAX(EP205+EH205+EQ205, 0.1)*$J$9))/($B$11+$C$11+$F$11)</f>
        <v>0</v>
      </c>
      <c r="CU205">
        <f>($B$11*$K$9+$C$11*$K$9+$F$11*((EP205+EH205)/MAX(EP205+EH205+EQ205, 0.1)*$P$9+EQ205/MAX(EP205+EH205+EQ205, 0.1)*$Q$9))/($B$11+$C$11+$F$11)</f>
        <v>0</v>
      </c>
      <c r="CV205">
        <v>2.96</v>
      </c>
      <c r="CW205">
        <v>0.5</v>
      </c>
      <c r="CX205" t="s">
        <v>408</v>
      </c>
      <c r="CY205">
        <v>2</v>
      </c>
      <c r="CZ205" t="b">
        <v>1</v>
      </c>
      <c r="DA205">
        <v>1510798070.81429</v>
      </c>
      <c r="DB205">
        <v>1480.19892857143</v>
      </c>
      <c r="DC205">
        <v>1512.67178571429</v>
      </c>
      <c r="DD205">
        <v>24.1341142857143</v>
      </c>
      <c r="DE205">
        <v>23.5947464285714</v>
      </c>
      <c r="DF205">
        <v>1467.29821428571</v>
      </c>
      <c r="DG205">
        <v>23.6355607142857</v>
      </c>
      <c r="DH205">
        <v>500.091857142857</v>
      </c>
      <c r="DI205">
        <v>90.2749928571428</v>
      </c>
      <c r="DJ205">
        <v>0.0999723892857143</v>
      </c>
      <c r="DK205">
        <v>26.1513142857143</v>
      </c>
      <c r="DL205">
        <v>27.5184035714286</v>
      </c>
      <c r="DM205">
        <v>999.9</v>
      </c>
      <c r="DN205">
        <v>0</v>
      </c>
      <c r="DO205">
        <v>0</v>
      </c>
      <c r="DP205">
        <v>9998.935</v>
      </c>
      <c r="DQ205">
        <v>0</v>
      </c>
      <c r="DR205">
        <v>9.95248035714286</v>
      </c>
      <c r="DS205">
        <v>-32.4728142857143</v>
      </c>
      <c r="DT205">
        <v>1516.80535714286</v>
      </c>
      <c r="DU205">
        <v>1549.22571428571</v>
      </c>
      <c r="DV205">
        <v>0.5393705</v>
      </c>
      <c r="DW205">
        <v>1512.67178571429</v>
      </c>
      <c r="DX205">
        <v>23.5947464285714</v>
      </c>
      <c r="DY205">
        <v>2.17870785714286</v>
      </c>
      <c r="DZ205">
        <v>2.130015</v>
      </c>
      <c r="EA205">
        <v>18.8065928571429</v>
      </c>
      <c r="EB205">
        <v>18.4454285714286</v>
      </c>
      <c r="EC205">
        <v>2000.03714285714</v>
      </c>
      <c r="ED205">
        <v>0.979999392857143</v>
      </c>
      <c r="EE205">
        <v>0.0200006142857143</v>
      </c>
      <c r="EF205">
        <v>0</v>
      </c>
      <c r="EG205">
        <v>2.32254285714286</v>
      </c>
      <c r="EH205">
        <v>0</v>
      </c>
      <c r="EI205">
        <v>6814.165</v>
      </c>
      <c r="EJ205">
        <v>17300.4785714286</v>
      </c>
      <c r="EK205">
        <v>38.3255</v>
      </c>
      <c r="EL205">
        <v>38.6471428571429</v>
      </c>
      <c r="EM205">
        <v>38.071</v>
      </c>
      <c r="EN205">
        <v>37.2787857142857</v>
      </c>
      <c r="EO205">
        <v>37.68925</v>
      </c>
      <c r="EP205">
        <v>1960.03571428571</v>
      </c>
      <c r="EQ205">
        <v>40.0014285714286</v>
      </c>
      <c r="ER205">
        <v>0</v>
      </c>
      <c r="ES205">
        <v>1680984375.3</v>
      </c>
      <c r="ET205">
        <v>0</v>
      </c>
      <c r="EU205">
        <v>2.31130384615385</v>
      </c>
      <c r="EV205">
        <v>0.705993163961435</v>
      </c>
      <c r="EW205">
        <v>-11.1514529505528</v>
      </c>
      <c r="EX205">
        <v>6814.05846153846</v>
      </c>
      <c r="EY205">
        <v>15</v>
      </c>
      <c r="EZ205">
        <v>0</v>
      </c>
      <c r="FA205" t="s">
        <v>409</v>
      </c>
      <c r="FB205">
        <v>1510803016.6</v>
      </c>
      <c r="FC205">
        <v>1510803015.6</v>
      </c>
      <c r="FD205">
        <v>0</v>
      </c>
      <c r="FE205">
        <v>-0.153</v>
      </c>
      <c r="FF205">
        <v>-0.016</v>
      </c>
      <c r="FG205">
        <v>6.925</v>
      </c>
      <c r="FH205">
        <v>0.526</v>
      </c>
      <c r="FI205">
        <v>420</v>
      </c>
      <c r="FJ205">
        <v>25</v>
      </c>
      <c r="FK205">
        <v>0.25</v>
      </c>
      <c r="FL205">
        <v>0.13</v>
      </c>
      <c r="FM205">
        <v>0.541397675</v>
      </c>
      <c r="FN205">
        <v>-0.0553556960600393</v>
      </c>
      <c r="FO205">
        <v>0.00544119538055518</v>
      </c>
      <c r="FP205">
        <v>1</v>
      </c>
      <c r="FQ205">
        <v>1</v>
      </c>
      <c r="FR205">
        <v>1</v>
      </c>
      <c r="FS205" t="s">
        <v>410</v>
      </c>
      <c r="FT205">
        <v>2.97404</v>
      </c>
      <c r="FU205">
        <v>2.75391</v>
      </c>
      <c r="FV205">
        <v>0.214374</v>
      </c>
      <c r="FW205">
        <v>0.217977</v>
      </c>
      <c r="FX205">
        <v>0.103493</v>
      </c>
      <c r="FY205">
        <v>0.103066</v>
      </c>
      <c r="FZ205">
        <v>30587.4</v>
      </c>
      <c r="GA205">
        <v>33227.3</v>
      </c>
      <c r="GB205">
        <v>35273.5</v>
      </c>
      <c r="GC205">
        <v>38524</v>
      </c>
      <c r="GD205">
        <v>44765.1</v>
      </c>
      <c r="GE205">
        <v>49858.2</v>
      </c>
      <c r="GF205">
        <v>55052</v>
      </c>
      <c r="GG205">
        <v>61730.9</v>
      </c>
      <c r="GH205">
        <v>2.00012</v>
      </c>
      <c r="GI205">
        <v>1.85667</v>
      </c>
      <c r="GJ205">
        <v>0.152718</v>
      </c>
      <c r="GK205">
        <v>0</v>
      </c>
      <c r="GL205">
        <v>25.0147</v>
      </c>
      <c r="GM205">
        <v>999.9</v>
      </c>
      <c r="GN205">
        <v>59.547</v>
      </c>
      <c r="GO205">
        <v>29.416</v>
      </c>
      <c r="GP205">
        <v>27.1748</v>
      </c>
      <c r="GQ205">
        <v>54.8645</v>
      </c>
      <c r="GR205">
        <v>49.5072</v>
      </c>
      <c r="GS205">
        <v>1</v>
      </c>
      <c r="GT205">
        <v>-0.118742</v>
      </c>
      <c r="GU205">
        <v>0.655234</v>
      </c>
      <c r="GV205">
        <v>20.1161</v>
      </c>
      <c r="GW205">
        <v>5.19917</v>
      </c>
      <c r="GX205">
        <v>12.004</v>
      </c>
      <c r="GY205">
        <v>4.97555</v>
      </c>
      <c r="GZ205">
        <v>3.29295</v>
      </c>
      <c r="HA205">
        <v>9999</v>
      </c>
      <c r="HB205">
        <v>999.9</v>
      </c>
      <c r="HC205">
        <v>9999</v>
      </c>
      <c r="HD205">
        <v>9999</v>
      </c>
      <c r="HE205">
        <v>1.8631</v>
      </c>
      <c r="HF205">
        <v>1.86813</v>
      </c>
      <c r="HG205">
        <v>1.86789</v>
      </c>
      <c r="HH205">
        <v>1.86899</v>
      </c>
      <c r="HI205">
        <v>1.86982</v>
      </c>
      <c r="HJ205">
        <v>1.86589</v>
      </c>
      <c r="HK205">
        <v>1.86703</v>
      </c>
      <c r="HL205">
        <v>1.86834</v>
      </c>
      <c r="HM205">
        <v>5</v>
      </c>
      <c r="HN205">
        <v>0</v>
      </c>
      <c r="HO205">
        <v>0</v>
      </c>
      <c r="HP205">
        <v>0</v>
      </c>
      <c r="HQ205" t="s">
        <v>411</v>
      </c>
      <c r="HR205" t="s">
        <v>412</v>
      </c>
      <c r="HS205" t="s">
        <v>413</v>
      </c>
      <c r="HT205" t="s">
        <v>413</v>
      </c>
      <c r="HU205" t="s">
        <v>413</v>
      </c>
      <c r="HV205" t="s">
        <v>413</v>
      </c>
      <c r="HW205">
        <v>0</v>
      </c>
      <c r="HX205">
        <v>100</v>
      </c>
      <c r="HY205">
        <v>100</v>
      </c>
      <c r="HZ205">
        <v>13.01</v>
      </c>
      <c r="IA205">
        <v>0.4978</v>
      </c>
      <c r="IB205">
        <v>4.20922237337541</v>
      </c>
      <c r="IC205">
        <v>0.00614860080401583</v>
      </c>
      <c r="ID205">
        <v>7.47005204250058e-07</v>
      </c>
      <c r="IE205">
        <v>-6.13614996760479e-10</v>
      </c>
      <c r="IF205">
        <v>0.00504884260515054</v>
      </c>
      <c r="IG205">
        <v>-0.0226463544028373</v>
      </c>
      <c r="IH205">
        <v>0.00259345603324487</v>
      </c>
      <c r="II205">
        <v>-3.18119573220187e-05</v>
      </c>
      <c r="IJ205">
        <v>-2</v>
      </c>
      <c r="IK205">
        <v>1777</v>
      </c>
      <c r="IL205">
        <v>0</v>
      </c>
      <c r="IM205">
        <v>26</v>
      </c>
      <c r="IN205">
        <v>-82.3</v>
      </c>
      <c r="IO205">
        <v>-82.3</v>
      </c>
      <c r="IP205">
        <v>2.93213</v>
      </c>
      <c r="IQ205">
        <v>2.60742</v>
      </c>
      <c r="IR205">
        <v>1.54785</v>
      </c>
      <c r="IS205">
        <v>2.30713</v>
      </c>
      <c r="IT205">
        <v>1.34644</v>
      </c>
      <c r="IU205">
        <v>2.30225</v>
      </c>
      <c r="IV205">
        <v>33.4906</v>
      </c>
      <c r="IW205">
        <v>24.2101</v>
      </c>
      <c r="IX205">
        <v>18</v>
      </c>
      <c r="IY205">
        <v>502.154</v>
      </c>
      <c r="IZ205">
        <v>410.296</v>
      </c>
      <c r="JA205">
        <v>23.4091</v>
      </c>
      <c r="JB205">
        <v>25.7838</v>
      </c>
      <c r="JC205">
        <v>30.0001</v>
      </c>
      <c r="JD205">
        <v>25.7403</v>
      </c>
      <c r="JE205">
        <v>25.6869</v>
      </c>
      <c r="JF205">
        <v>58.7141</v>
      </c>
      <c r="JG205">
        <v>21.5696</v>
      </c>
      <c r="JH205">
        <v>100</v>
      </c>
      <c r="JI205">
        <v>23.393</v>
      </c>
      <c r="JJ205">
        <v>1556.75</v>
      </c>
      <c r="JK205">
        <v>23.6657</v>
      </c>
      <c r="JL205">
        <v>102.186</v>
      </c>
      <c r="JM205">
        <v>102.791</v>
      </c>
    </row>
    <row r="206" spans="1:273">
      <c r="A206">
        <v>190</v>
      </c>
      <c r="B206">
        <v>1510798083.6</v>
      </c>
      <c r="C206">
        <v>2445.5</v>
      </c>
      <c r="D206" t="s">
        <v>790</v>
      </c>
      <c r="E206" t="s">
        <v>791</v>
      </c>
      <c r="F206">
        <v>5</v>
      </c>
      <c r="G206" t="s">
        <v>405</v>
      </c>
      <c r="H206" t="s">
        <v>406</v>
      </c>
      <c r="I206">
        <v>1510798076.1</v>
      </c>
      <c r="J206">
        <f>(K206)/1000</f>
        <v>0</v>
      </c>
      <c r="K206">
        <f>IF(CZ206, AN206, AH206)</f>
        <v>0</v>
      </c>
      <c r="L206">
        <f>IF(CZ206, AI206, AG206)</f>
        <v>0</v>
      </c>
      <c r="M206">
        <f>DB206 - IF(AU206&gt;1, L206*CV206*100.0/(AW206*DP206), 0)</f>
        <v>0</v>
      </c>
      <c r="N206">
        <f>((T206-J206/2)*M206-L206)/(T206+J206/2)</f>
        <v>0</v>
      </c>
      <c r="O206">
        <f>N206*(DI206+DJ206)/1000.0</f>
        <v>0</v>
      </c>
      <c r="P206">
        <f>(DB206 - IF(AU206&gt;1, L206*CV206*100.0/(AW206*DP206), 0))*(DI206+DJ206)/1000.0</f>
        <v>0</v>
      </c>
      <c r="Q206">
        <f>2.0/((1/S206-1/R206)+SIGN(S206)*SQRT((1/S206-1/R206)*(1/S206-1/R206) + 4*CW206/((CW206+1)*(CW206+1))*(2*1/S206*1/R206-1/R206*1/R206)))</f>
        <v>0</v>
      </c>
      <c r="R206">
        <f>IF(LEFT(CX206,1)&lt;&gt;"0",IF(LEFT(CX206,1)="1",3.0,CY206),$D$5+$E$5*(DP206*DI206/($K$5*1000))+$F$5*(DP206*DI206/($K$5*1000))*MAX(MIN(CV206,$J$5),$I$5)*MAX(MIN(CV206,$J$5),$I$5)+$G$5*MAX(MIN(CV206,$J$5),$I$5)*(DP206*DI206/($K$5*1000))+$H$5*(DP206*DI206/($K$5*1000))*(DP206*DI206/($K$5*1000)))</f>
        <v>0</v>
      </c>
      <c r="S206">
        <f>J206*(1000-(1000*0.61365*exp(17.502*W206/(240.97+W206))/(DI206+DJ206)+DD206)/2)/(1000*0.61365*exp(17.502*W206/(240.97+W206))/(DI206+DJ206)-DD206)</f>
        <v>0</v>
      </c>
      <c r="T206">
        <f>1/((CW206+1)/(Q206/1.6)+1/(R206/1.37)) + CW206/((CW206+1)/(Q206/1.6) + CW206/(R206/1.37))</f>
        <v>0</v>
      </c>
      <c r="U206">
        <f>(CR206*CU206)</f>
        <v>0</v>
      </c>
      <c r="V206">
        <f>(DK206+(U206+2*0.95*5.67E-8*(((DK206+$B$7)+273)^4-(DK206+273)^4)-44100*J206)/(1.84*29.3*R206+8*0.95*5.67E-8*(DK206+273)^3))</f>
        <v>0</v>
      </c>
      <c r="W206">
        <f>($C$7*DL206+$D$7*DM206+$E$7*V206)</f>
        <v>0</v>
      </c>
      <c r="X206">
        <f>0.61365*exp(17.502*W206/(240.97+W206))</f>
        <v>0</v>
      </c>
      <c r="Y206">
        <f>(Z206/AA206*100)</f>
        <v>0</v>
      </c>
      <c r="Z206">
        <f>DD206*(DI206+DJ206)/1000</f>
        <v>0</v>
      </c>
      <c r="AA206">
        <f>0.61365*exp(17.502*DK206/(240.97+DK206))</f>
        <v>0</v>
      </c>
      <c r="AB206">
        <f>(X206-DD206*(DI206+DJ206)/1000)</f>
        <v>0</v>
      </c>
      <c r="AC206">
        <f>(-J206*44100)</f>
        <v>0</v>
      </c>
      <c r="AD206">
        <f>2*29.3*R206*0.92*(DK206-W206)</f>
        <v>0</v>
      </c>
      <c r="AE206">
        <f>2*0.95*5.67E-8*(((DK206+$B$7)+273)^4-(W206+273)^4)</f>
        <v>0</v>
      </c>
      <c r="AF206">
        <f>U206+AE206+AC206+AD206</f>
        <v>0</v>
      </c>
      <c r="AG206">
        <f>DH206*AU206*(DC206-DB206*(1000-AU206*DE206)/(1000-AU206*DD206))/(100*CV206)</f>
        <v>0</v>
      </c>
      <c r="AH206">
        <f>1000*DH206*AU206*(DD206-DE206)/(100*CV206*(1000-AU206*DD206))</f>
        <v>0</v>
      </c>
      <c r="AI206">
        <f>(AJ206 - AK206 - DI206*1E3/(8.314*(DK206+273.15)) * AM206/DH206 * AL206) * DH206/(100*CV206) * (1000 - DE206)/1000</f>
        <v>0</v>
      </c>
      <c r="AJ206">
        <v>1582.92119829671</v>
      </c>
      <c r="AK206">
        <v>1558.31690909091</v>
      </c>
      <c r="AL206">
        <v>3.33127494528048</v>
      </c>
      <c r="AM206">
        <v>64.0484108481649</v>
      </c>
      <c r="AN206">
        <f>(AP206 - AO206 + DI206*1E3/(8.314*(DK206+273.15)) * AR206/DH206 * AQ206) * DH206/(100*CV206) * 1000/(1000 - AP206)</f>
        <v>0</v>
      </c>
      <c r="AO206">
        <v>23.5856757928776</v>
      </c>
      <c r="AP206">
        <v>24.1067333333333</v>
      </c>
      <c r="AQ206">
        <v>-8.3765739991491e-05</v>
      </c>
      <c r="AR206">
        <v>108.117458872286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MAX(0,($B$13+$C$13*DP206)/(1+$D$13*DP206)*DI206/(DK206+273)*$E$13)</f>
        <v>0</v>
      </c>
      <c r="AX206" t="s">
        <v>407</v>
      </c>
      <c r="AY206" t="s">
        <v>407</v>
      </c>
      <c r="AZ206">
        <v>0</v>
      </c>
      <c r="BA206">
        <v>0</v>
      </c>
      <c r="BB206">
        <f>1-AZ206/BA206</f>
        <v>0</v>
      </c>
      <c r="BC206">
        <v>0</v>
      </c>
      <c r="BD206" t="s">
        <v>407</v>
      </c>
      <c r="BE206" t="s">
        <v>407</v>
      </c>
      <c r="BF206">
        <v>0</v>
      </c>
      <c r="BG206">
        <v>0</v>
      </c>
      <c r="BH206">
        <f>1-BF206/BG206</f>
        <v>0</v>
      </c>
      <c r="BI206">
        <v>0.5</v>
      </c>
      <c r="BJ206">
        <f>CS206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407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f>$B$11*DQ206+$C$11*DR206+$F$11*EC206*(1-EF206)</f>
        <v>0</v>
      </c>
      <c r="CS206">
        <f>CR206*CT206</f>
        <v>0</v>
      </c>
      <c r="CT206">
        <f>($B$11*$D$9+$C$11*$D$9+$F$11*((EP206+EH206)/MAX(EP206+EH206+EQ206, 0.1)*$I$9+EQ206/MAX(EP206+EH206+EQ206, 0.1)*$J$9))/($B$11+$C$11+$F$11)</f>
        <v>0</v>
      </c>
      <c r="CU206">
        <f>($B$11*$K$9+$C$11*$K$9+$F$11*((EP206+EH206)/MAX(EP206+EH206+EQ206, 0.1)*$P$9+EQ206/MAX(EP206+EH206+EQ206, 0.1)*$Q$9))/($B$11+$C$11+$F$11)</f>
        <v>0</v>
      </c>
      <c r="CV206">
        <v>2.96</v>
      </c>
      <c r="CW206">
        <v>0.5</v>
      </c>
      <c r="CX206" t="s">
        <v>408</v>
      </c>
      <c r="CY206">
        <v>2</v>
      </c>
      <c r="CZ206" t="b">
        <v>1</v>
      </c>
      <c r="DA206">
        <v>1510798076.1</v>
      </c>
      <c r="DB206">
        <v>1497.76185185185</v>
      </c>
      <c r="DC206">
        <v>1530.1</v>
      </c>
      <c r="DD206">
        <v>24.1227703703704</v>
      </c>
      <c r="DE206">
        <v>23.5896888888889</v>
      </c>
      <c r="DF206">
        <v>1484.78518518519</v>
      </c>
      <c r="DG206">
        <v>23.6247185185185</v>
      </c>
      <c r="DH206">
        <v>500.098185185185</v>
      </c>
      <c r="DI206">
        <v>90.2743888888889</v>
      </c>
      <c r="DJ206">
        <v>0.099997062962963</v>
      </c>
      <c r="DK206">
        <v>26.1477518518519</v>
      </c>
      <c r="DL206">
        <v>27.5185740740741</v>
      </c>
      <c r="DM206">
        <v>999.9</v>
      </c>
      <c r="DN206">
        <v>0</v>
      </c>
      <c r="DO206">
        <v>0</v>
      </c>
      <c r="DP206">
        <v>10001.7251851852</v>
      </c>
      <c r="DQ206">
        <v>0</v>
      </c>
      <c r="DR206">
        <v>9.95578185185185</v>
      </c>
      <c r="DS206">
        <v>-32.3380555555556</v>
      </c>
      <c r="DT206">
        <v>1534.78481481481</v>
      </c>
      <c r="DU206">
        <v>1567.06666666667</v>
      </c>
      <c r="DV206">
        <v>0.533086518518518</v>
      </c>
      <c r="DW206">
        <v>1530.1</v>
      </c>
      <c r="DX206">
        <v>23.5896888888889</v>
      </c>
      <c r="DY206">
        <v>2.17766888888889</v>
      </c>
      <c r="DZ206">
        <v>2.12954444444444</v>
      </c>
      <c r="EA206">
        <v>18.7989703703704</v>
      </c>
      <c r="EB206">
        <v>18.4419037037037</v>
      </c>
      <c r="EC206">
        <v>2000.02</v>
      </c>
      <c r="ED206">
        <v>0.979999111111111</v>
      </c>
      <c r="EE206">
        <v>0.0200009148148148</v>
      </c>
      <c r="EF206">
        <v>0</v>
      </c>
      <c r="EG206">
        <v>2.33195555555556</v>
      </c>
      <c r="EH206">
        <v>0</v>
      </c>
      <c r="EI206">
        <v>6812.91703703704</v>
      </c>
      <c r="EJ206">
        <v>17300.3296296296</v>
      </c>
      <c r="EK206">
        <v>38.3074074074074</v>
      </c>
      <c r="EL206">
        <v>38.625</v>
      </c>
      <c r="EM206">
        <v>38.0574074074074</v>
      </c>
      <c r="EN206">
        <v>37.2614814814815</v>
      </c>
      <c r="EO206">
        <v>37.6824074074074</v>
      </c>
      <c r="EP206">
        <v>1960.01851851852</v>
      </c>
      <c r="EQ206">
        <v>40.0014814814815</v>
      </c>
      <c r="ER206">
        <v>0</v>
      </c>
      <c r="ES206">
        <v>1680984380.7</v>
      </c>
      <c r="ET206">
        <v>0</v>
      </c>
      <c r="EU206">
        <v>2.324524</v>
      </c>
      <c r="EV206">
        <v>-0.0175076789886507</v>
      </c>
      <c r="EW206">
        <v>-12.1653845557813</v>
      </c>
      <c r="EX206">
        <v>6812.7408</v>
      </c>
      <c r="EY206">
        <v>15</v>
      </c>
      <c r="EZ206">
        <v>0</v>
      </c>
      <c r="FA206" t="s">
        <v>409</v>
      </c>
      <c r="FB206">
        <v>1510803016.6</v>
      </c>
      <c r="FC206">
        <v>1510803015.6</v>
      </c>
      <c r="FD206">
        <v>0</v>
      </c>
      <c r="FE206">
        <v>-0.153</v>
      </c>
      <c r="FF206">
        <v>-0.016</v>
      </c>
      <c r="FG206">
        <v>6.925</v>
      </c>
      <c r="FH206">
        <v>0.526</v>
      </c>
      <c r="FI206">
        <v>420</v>
      </c>
      <c r="FJ206">
        <v>25</v>
      </c>
      <c r="FK206">
        <v>0.25</v>
      </c>
      <c r="FL206">
        <v>0.13</v>
      </c>
      <c r="FM206">
        <v>0.536221925</v>
      </c>
      <c r="FN206">
        <v>-0.0713413170731722</v>
      </c>
      <c r="FO206">
        <v>0.00692469676371283</v>
      </c>
      <c r="FP206">
        <v>1</v>
      </c>
      <c r="FQ206">
        <v>1</v>
      </c>
      <c r="FR206">
        <v>1</v>
      </c>
      <c r="FS206" t="s">
        <v>410</v>
      </c>
      <c r="FT206">
        <v>2.97441</v>
      </c>
      <c r="FU206">
        <v>2.75404</v>
      </c>
      <c r="FV206">
        <v>0.215757</v>
      </c>
      <c r="FW206">
        <v>0.219383</v>
      </c>
      <c r="FX206">
        <v>0.103462</v>
      </c>
      <c r="FY206">
        <v>0.103052</v>
      </c>
      <c r="FZ206">
        <v>30533.6</v>
      </c>
      <c r="GA206">
        <v>33167.7</v>
      </c>
      <c r="GB206">
        <v>35273.5</v>
      </c>
      <c r="GC206">
        <v>38524.1</v>
      </c>
      <c r="GD206">
        <v>44767</v>
      </c>
      <c r="GE206">
        <v>49858.9</v>
      </c>
      <c r="GF206">
        <v>55052.4</v>
      </c>
      <c r="GG206">
        <v>61730.8</v>
      </c>
      <c r="GH206">
        <v>2.00015</v>
      </c>
      <c r="GI206">
        <v>1.85675</v>
      </c>
      <c r="GJ206">
        <v>0.152905</v>
      </c>
      <c r="GK206">
        <v>0</v>
      </c>
      <c r="GL206">
        <v>25.0151</v>
      </c>
      <c r="GM206">
        <v>999.9</v>
      </c>
      <c r="GN206">
        <v>59.547</v>
      </c>
      <c r="GO206">
        <v>29.406</v>
      </c>
      <c r="GP206">
        <v>27.1592</v>
      </c>
      <c r="GQ206">
        <v>55.1145</v>
      </c>
      <c r="GR206">
        <v>48.9343</v>
      </c>
      <c r="GS206">
        <v>1</v>
      </c>
      <c r="GT206">
        <v>-0.11878</v>
      </c>
      <c r="GU206">
        <v>0.664246</v>
      </c>
      <c r="GV206">
        <v>20.1162</v>
      </c>
      <c r="GW206">
        <v>5.19872</v>
      </c>
      <c r="GX206">
        <v>12.004</v>
      </c>
      <c r="GY206">
        <v>4.9755</v>
      </c>
      <c r="GZ206">
        <v>3.2929</v>
      </c>
      <c r="HA206">
        <v>9999</v>
      </c>
      <c r="HB206">
        <v>999.9</v>
      </c>
      <c r="HC206">
        <v>9999</v>
      </c>
      <c r="HD206">
        <v>9999</v>
      </c>
      <c r="HE206">
        <v>1.8631</v>
      </c>
      <c r="HF206">
        <v>1.86813</v>
      </c>
      <c r="HG206">
        <v>1.86787</v>
      </c>
      <c r="HH206">
        <v>1.869</v>
      </c>
      <c r="HI206">
        <v>1.86981</v>
      </c>
      <c r="HJ206">
        <v>1.86588</v>
      </c>
      <c r="HK206">
        <v>1.86703</v>
      </c>
      <c r="HL206">
        <v>1.86833</v>
      </c>
      <c r="HM206">
        <v>5</v>
      </c>
      <c r="HN206">
        <v>0</v>
      </c>
      <c r="HO206">
        <v>0</v>
      </c>
      <c r="HP206">
        <v>0</v>
      </c>
      <c r="HQ206" t="s">
        <v>411</v>
      </c>
      <c r="HR206" t="s">
        <v>412</v>
      </c>
      <c r="HS206" t="s">
        <v>413</v>
      </c>
      <c r="HT206" t="s">
        <v>413</v>
      </c>
      <c r="HU206" t="s">
        <v>413</v>
      </c>
      <c r="HV206" t="s">
        <v>413</v>
      </c>
      <c r="HW206">
        <v>0</v>
      </c>
      <c r="HX206">
        <v>100</v>
      </c>
      <c r="HY206">
        <v>100</v>
      </c>
      <c r="HZ206">
        <v>13.08</v>
      </c>
      <c r="IA206">
        <v>0.4973</v>
      </c>
      <c r="IB206">
        <v>4.20922237337541</v>
      </c>
      <c r="IC206">
        <v>0.00614860080401583</v>
      </c>
      <c r="ID206">
        <v>7.47005204250058e-07</v>
      </c>
      <c r="IE206">
        <v>-6.13614996760479e-10</v>
      </c>
      <c r="IF206">
        <v>0.00504884260515054</v>
      </c>
      <c r="IG206">
        <v>-0.0226463544028373</v>
      </c>
      <c r="IH206">
        <v>0.00259345603324487</v>
      </c>
      <c r="II206">
        <v>-3.18119573220187e-05</v>
      </c>
      <c r="IJ206">
        <v>-2</v>
      </c>
      <c r="IK206">
        <v>1777</v>
      </c>
      <c r="IL206">
        <v>0</v>
      </c>
      <c r="IM206">
        <v>26</v>
      </c>
      <c r="IN206">
        <v>-82.2</v>
      </c>
      <c r="IO206">
        <v>-82.2</v>
      </c>
      <c r="IP206">
        <v>2.95532</v>
      </c>
      <c r="IQ206">
        <v>2.59399</v>
      </c>
      <c r="IR206">
        <v>1.54785</v>
      </c>
      <c r="IS206">
        <v>2.30835</v>
      </c>
      <c r="IT206">
        <v>1.34644</v>
      </c>
      <c r="IU206">
        <v>2.44629</v>
      </c>
      <c r="IV206">
        <v>33.4906</v>
      </c>
      <c r="IW206">
        <v>24.2188</v>
      </c>
      <c r="IX206">
        <v>18</v>
      </c>
      <c r="IY206">
        <v>502.181</v>
      </c>
      <c r="IZ206">
        <v>410.338</v>
      </c>
      <c r="JA206">
        <v>23.389</v>
      </c>
      <c r="JB206">
        <v>25.7838</v>
      </c>
      <c r="JC206">
        <v>30.0001</v>
      </c>
      <c r="JD206">
        <v>25.7415</v>
      </c>
      <c r="JE206">
        <v>25.687</v>
      </c>
      <c r="JF206">
        <v>59.1704</v>
      </c>
      <c r="JG206">
        <v>21.283</v>
      </c>
      <c r="JH206">
        <v>100</v>
      </c>
      <c r="JI206">
        <v>23.3793</v>
      </c>
      <c r="JJ206">
        <v>1576.86</v>
      </c>
      <c r="JK206">
        <v>23.6907</v>
      </c>
      <c r="JL206">
        <v>102.186</v>
      </c>
      <c r="JM206">
        <v>102.79</v>
      </c>
    </row>
    <row r="207" spans="1:273">
      <c r="A207">
        <v>191</v>
      </c>
      <c r="B207">
        <v>1510798088.6</v>
      </c>
      <c r="C207">
        <v>2450.5</v>
      </c>
      <c r="D207" t="s">
        <v>792</v>
      </c>
      <c r="E207" t="s">
        <v>793</v>
      </c>
      <c r="F207">
        <v>5</v>
      </c>
      <c r="G207" t="s">
        <v>405</v>
      </c>
      <c r="H207" t="s">
        <v>406</v>
      </c>
      <c r="I207">
        <v>1510798080.81429</v>
      </c>
      <c r="J207">
        <f>(K207)/1000</f>
        <v>0</v>
      </c>
      <c r="K207">
        <f>IF(CZ207, AN207, AH207)</f>
        <v>0</v>
      </c>
      <c r="L207">
        <f>IF(CZ207, AI207, AG207)</f>
        <v>0</v>
      </c>
      <c r="M207">
        <f>DB207 - IF(AU207&gt;1, L207*CV207*100.0/(AW207*DP207), 0)</f>
        <v>0</v>
      </c>
      <c r="N207">
        <f>((T207-J207/2)*M207-L207)/(T207+J207/2)</f>
        <v>0</v>
      </c>
      <c r="O207">
        <f>N207*(DI207+DJ207)/1000.0</f>
        <v>0</v>
      </c>
      <c r="P207">
        <f>(DB207 - IF(AU207&gt;1, L207*CV207*100.0/(AW207*DP207), 0))*(DI207+DJ207)/1000.0</f>
        <v>0</v>
      </c>
      <c r="Q207">
        <f>2.0/((1/S207-1/R207)+SIGN(S207)*SQRT((1/S207-1/R207)*(1/S207-1/R207) + 4*CW207/((CW207+1)*(CW207+1))*(2*1/S207*1/R207-1/R207*1/R207)))</f>
        <v>0</v>
      </c>
      <c r="R207">
        <f>IF(LEFT(CX207,1)&lt;&gt;"0",IF(LEFT(CX207,1)="1",3.0,CY207),$D$5+$E$5*(DP207*DI207/($K$5*1000))+$F$5*(DP207*DI207/($K$5*1000))*MAX(MIN(CV207,$J$5),$I$5)*MAX(MIN(CV207,$J$5),$I$5)+$G$5*MAX(MIN(CV207,$J$5),$I$5)*(DP207*DI207/($K$5*1000))+$H$5*(DP207*DI207/($K$5*1000))*(DP207*DI207/($K$5*1000)))</f>
        <v>0</v>
      </c>
      <c r="S207">
        <f>J207*(1000-(1000*0.61365*exp(17.502*W207/(240.97+W207))/(DI207+DJ207)+DD207)/2)/(1000*0.61365*exp(17.502*W207/(240.97+W207))/(DI207+DJ207)-DD207)</f>
        <v>0</v>
      </c>
      <c r="T207">
        <f>1/((CW207+1)/(Q207/1.6)+1/(R207/1.37)) + CW207/((CW207+1)/(Q207/1.6) + CW207/(R207/1.37))</f>
        <v>0</v>
      </c>
      <c r="U207">
        <f>(CR207*CU207)</f>
        <v>0</v>
      </c>
      <c r="V207">
        <f>(DK207+(U207+2*0.95*5.67E-8*(((DK207+$B$7)+273)^4-(DK207+273)^4)-44100*J207)/(1.84*29.3*R207+8*0.95*5.67E-8*(DK207+273)^3))</f>
        <v>0</v>
      </c>
      <c r="W207">
        <f>($C$7*DL207+$D$7*DM207+$E$7*V207)</f>
        <v>0</v>
      </c>
      <c r="X207">
        <f>0.61365*exp(17.502*W207/(240.97+W207))</f>
        <v>0</v>
      </c>
      <c r="Y207">
        <f>(Z207/AA207*100)</f>
        <v>0</v>
      </c>
      <c r="Z207">
        <f>DD207*(DI207+DJ207)/1000</f>
        <v>0</v>
      </c>
      <c r="AA207">
        <f>0.61365*exp(17.502*DK207/(240.97+DK207))</f>
        <v>0</v>
      </c>
      <c r="AB207">
        <f>(X207-DD207*(DI207+DJ207)/1000)</f>
        <v>0</v>
      </c>
      <c r="AC207">
        <f>(-J207*44100)</f>
        <v>0</v>
      </c>
      <c r="AD207">
        <f>2*29.3*R207*0.92*(DK207-W207)</f>
        <v>0</v>
      </c>
      <c r="AE207">
        <f>2*0.95*5.67E-8*(((DK207+$B$7)+273)^4-(W207+273)^4)</f>
        <v>0</v>
      </c>
      <c r="AF207">
        <f>U207+AE207+AC207+AD207</f>
        <v>0</v>
      </c>
      <c r="AG207">
        <f>DH207*AU207*(DC207-DB207*(1000-AU207*DE207)/(1000-AU207*DD207))/(100*CV207)</f>
        <v>0</v>
      </c>
      <c r="AH207">
        <f>1000*DH207*AU207*(DD207-DE207)/(100*CV207*(1000-AU207*DD207))</f>
        <v>0</v>
      </c>
      <c r="AI207">
        <f>(AJ207 - AK207 - DI207*1E3/(8.314*(DK207+273.15)) * AM207/DH207 * AL207) * DH207/(100*CV207) * (1000 - DE207)/1000</f>
        <v>0</v>
      </c>
      <c r="AJ207">
        <v>1600.22214442246</v>
      </c>
      <c r="AK207">
        <v>1575.41357575758</v>
      </c>
      <c r="AL207">
        <v>3.4306936719179</v>
      </c>
      <c r="AM207">
        <v>64.0484108481649</v>
      </c>
      <c r="AN207">
        <f>(AP207 - AO207 + DI207*1E3/(8.314*(DK207+273.15)) * AR207/DH207 * AQ207) * DH207/(100*CV207) * 1000/(1000 - AP207)</f>
        <v>0</v>
      </c>
      <c r="AO207">
        <v>23.5893295870195</v>
      </c>
      <c r="AP207">
        <v>24.0945872727273</v>
      </c>
      <c r="AQ207">
        <v>-0.000111591454215295</v>
      </c>
      <c r="AR207">
        <v>108.117458872286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MAX(0,($B$13+$C$13*DP207)/(1+$D$13*DP207)*DI207/(DK207+273)*$E$13)</f>
        <v>0</v>
      </c>
      <c r="AX207" t="s">
        <v>407</v>
      </c>
      <c r="AY207" t="s">
        <v>407</v>
      </c>
      <c r="AZ207">
        <v>0</v>
      </c>
      <c r="BA207">
        <v>0</v>
      </c>
      <c r="BB207">
        <f>1-AZ207/BA207</f>
        <v>0</v>
      </c>
      <c r="BC207">
        <v>0</v>
      </c>
      <c r="BD207" t="s">
        <v>407</v>
      </c>
      <c r="BE207" t="s">
        <v>407</v>
      </c>
      <c r="BF207">
        <v>0</v>
      </c>
      <c r="BG207">
        <v>0</v>
      </c>
      <c r="BH207">
        <f>1-BF207/BG207</f>
        <v>0</v>
      </c>
      <c r="BI207">
        <v>0.5</v>
      </c>
      <c r="BJ207">
        <f>CS207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407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f>$B$11*DQ207+$C$11*DR207+$F$11*EC207*(1-EF207)</f>
        <v>0</v>
      </c>
      <c r="CS207">
        <f>CR207*CT207</f>
        <v>0</v>
      </c>
      <c r="CT207">
        <f>($B$11*$D$9+$C$11*$D$9+$F$11*((EP207+EH207)/MAX(EP207+EH207+EQ207, 0.1)*$I$9+EQ207/MAX(EP207+EH207+EQ207, 0.1)*$J$9))/($B$11+$C$11+$F$11)</f>
        <v>0</v>
      </c>
      <c r="CU207">
        <f>($B$11*$K$9+$C$11*$K$9+$F$11*((EP207+EH207)/MAX(EP207+EH207+EQ207, 0.1)*$P$9+EQ207/MAX(EP207+EH207+EQ207, 0.1)*$Q$9))/($B$11+$C$11+$F$11)</f>
        <v>0</v>
      </c>
      <c r="CV207">
        <v>2.96</v>
      </c>
      <c r="CW207">
        <v>0.5</v>
      </c>
      <c r="CX207" t="s">
        <v>408</v>
      </c>
      <c r="CY207">
        <v>2</v>
      </c>
      <c r="CZ207" t="b">
        <v>1</v>
      </c>
      <c r="DA207">
        <v>1510798080.81429</v>
      </c>
      <c r="DB207">
        <v>1513.35214285714</v>
      </c>
      <c r="DC207">
        <v>1545.50964285714</v>
      </c>
      <c r="DD207">
        <v>24.1116678571429</v>
      </c>
      <c r="DE207">
        <v>23.5888</v>
      </c>
      <c r="DF207">
        <v>1500.30964285714</v>
      </c>
      <c r="DG207">
        <v>23.6141071428571</v>
      </c>
      <c r="DH207">
        <v>500.079892857143</v>
      </c>
      <c r="DI207">
        <v>90.2744142857143</v>
      </c>
      <c r="DJ207">
        <v>0.0999305964285714</v>
      </c>
      <c r="DK207">
        <v>26.1441285714286</v>
      </c>
      <c r="DL207">
        <v>27.5158607142857</v>
      </c>
      <c r="DM207">
        <v>999.9</v>
      </c>
      <c r="DN207">
        <v>0</v>
      </c>
      <c r="DO207">
        <v>0</v>
      </c>
      <c r="DP207">
        <v>10015.8607142857</v>
      </c>
      <c r="DQ207">
        <v>0</v>
      </c>
      <c r="DR207">
        <v>9.9621825</v>
      </c>
      <c r="DS207">
        <v>-32.15765</v>
      </c>
      <c r="DT207">
        <v>1550.74321428571</v>
      </c>
      <c r="DU207">
        <v>1582.8475</v>
      </c>
      <c r="DV207">
        <v>0.522871607142857</v>
      </c>
      <c r="DW207">
        <v>1545.50964285714</v>
      </c>
      <c r="DX207">
        <v>23.5888</v>
      </c>
      <c r="DY207">
        <v>2.17666714285714</v>
      </c>
      <c r="DZ207">
        <v>2.129465</v>
      </c>
      <c r="EA207">
        <v>18.7916107142857</v>
      </c>
      <c r="EB207">
        <v>18.4413071428571</v>
      </c>
      <c r="EC207">
        <v>2000.00428571429</v>
      </c>
      <c r="ED207">
        <v>0.979998857142857</v>
      </c>
      <c r="EE207">
        <v>0.0200011857142857</v>
      </c>
      <c r="EF207">
        <v>0</v>
      </c>
      <c r="EG207">
        <v>2.2876</v>
      </c>
      <c r="EH207">
        <v>0</v>
      </c>
      <c r="EI207">
        <v>6811.97607142857</v>
      </c>
      <c r="EJ207">
        <v>17300.1892857143</v>
      </c>
      <c r="EK207">
        <v>38.2920714285714</v>
      </c>
      <c r="EL207">
        <v>38.6205</v>
      </c>
      <c r="EM207">
        <v>38.0376428571429</v>
      </c>
      <c r="EN207">
        <v>37.2522142857143</v>
      </c>
      <c r="EO207">
        <v>37.6670714285714</v>
      </c>
      <c r="EP207">
        <v>1960.00285714286</v>
      </c>
      <c r="EQ207">
        <v>40.0014285714286</v>
      </c>
      <c r="ER207">
        <v>0</v>
      </c>
      <c r="ES207">
        <v>1680984385.5</v>
      </c>
      <c r="ET207">
        <v>0</v>
      </c>
      <c r="EU207">
        <v>2.280528</v>
      </c>
      <c r="EV207">
        <v>-1.29084614004403</v>
      </c>
      <c r="EW207">
        <v>-9.51538459694332</v>
      </c>
      <c r="EX207">
        <v>6811.8636</v>
      </c>
      <c r="EY207">
        <v>15</v>
      </c>
      <c r="EZ207">
        <v>0</v>
      </c>
      <c r="FA207" t="s">
        <v>409</v>
      </c>
      <c r="FB207">
        <v>1510803016.6</v>
      </c>
      <c r="FC207">
        <v>1510803015.6</v>
      </c>
      <c r="FD207">
        <v>0</v>
      </c>
      <c r="FE207">
        <v>-0.153</v>
      </c>
      <c r="FF207">
        <v>-0.016</v>
      </c>
      <c r="FG207">
        <v>6.925</v>
      </c>
      <c r="FH207">
        <v>0.526</v>
      </c>
      <c r="FI207">
        <v>420</v>
      </c>
      <c r="FJ207">
        <v>25</v>
      </c>
      <c r="FK207">
        <v>0.25</v>
      </c>
      <c r="FL207">
        <v>0.13</v>
      </c>
      <c r="FM207">
        <v>0.528955634146341</v>
      </c>
      <c r="FN207">
        <v>-0.111257874564459</v>
      </c>
      <c r="FO207">
        <v>0.0119276424341478</v>
      </c>
      <c r="FP207">
        <v>1</v>
      </c>
      <c r="FQ207">
        <v>1</v>
      </c>
      <c r="FR207">
        <v>1</v>
      </c>
      <c r="FS207" t="s">
        <v>410</v>
      </c>
      <c r="FT207">
        <v>2.97425</v>
      </c>
      <c r="FU207">
        <v>2.75416</v>
      </c>
      <c r="FV207">
        <v>0.217162</v>
      </c>
      <c r="FW207">
        <v>0.220754</v>
      </c>
      <c r="FX207">
        <v>0.103427</v>
      </c>
      <c r="FY207">
        <v>0.103136</v>
      </c>
      <c r="FZ207">
        <v>30479.2</v>
      </c>
      <c r="GA207">
        <v>33109.5</v>
      </c>
      <c r="GB207">
        <v>35273.8</v>
      </c>
      <c r="GC207">
        <v>38524.1</v>
      </c>
      <c r="GD207">
        <v>44769</v>
      </c>
      <c r="GE207">
        <v>49854.4</v>
      </c>
      <c r="GF207">
        <v>55052.6</v>
      </c>
      <c r="GG207">
        <v>61730.9</v>
      </c>
      <c r="GH207">
        <v>1.99993</v>
      </c>
      <c r="GI207">
        <v>1.85723</v>
      </c>
      <c r="GJ207">
        <v>0.152439</v>
      </c>
      <c r="GK207">
        <v>0</v>
      </c>
      <c r="GL207">
        <v>25.0128</v>
      </c>
      <c r="GM207">
        <v>999.9</v>
      </c>
      <c r="GN207">
        <v>59.523</v>
      </c>
      <c r="GO207">
        <v>29.406</v>
      </c>
      <c r="GP207">
        <v>27.1469</v>
      </c>
      <c r="GQ207">
        <v>55.3345</v>
      </c>
      <c r="GR207">
        <v>48.7981</v>
      </c>
      <c r="GS207">
        <v>1</v>
      </c>
      <c r="GT207">
        <v>-0.118791</v>
      </c>
      <c r="GU207">
        <v>0.655275</v>
      </c>
      <c r="GV207">
        <v>20.1164</v>
      </c>
      <c r="GW207">
        <v>5.19887</v>
      </c>
      <c r="GX207">
        <v>12.004</v>
      </c>
      <c r="GY207">
        <v>4.97555</v>
      </c>
      <c r="GZ207">
        <v>3.29295</v>
      </c>
      <c r="HA207">
        <v>9999</v>
      </c>
      <c r="HB207">
        <v>999.9</v>
      </c>
      <c r="HC207">
        <v>9999</v>
      </c>
      <c r="HD207">
        <v>9999</v>
      </c>
      <c r="HE207">
        <v>1.8631</v>
      </c>
      <c r="HF207">
        <v>1.86813</v>
      </c>
      <c r="HG207">
        <v>1.86791</v>
      </c>
      <c r="HH207">
        <v>1.86896</v>
      </c>
      <c r="HI207">
        <v>1.86981</v>
      </c>
      <c r="HJ207">
        <v>1.8659</v>
      </c>
      <c r="HK207">
        <v>1.867</v>
      </c>
      <c r="HL207">
        <v>1.86834</v>
      </c>
      <c r="HM207">
        <v>5</v>
      </c>
      <c r="HN207">
        <v>0</v>
      </c>
      <c r="HO207">
        <v>0</v>
      </c>
      <c r="HP207">
        <v>0</v>
      </c>
      <c r="HQ207" t="s">
        <v>411</v>
      </c>
      <c r="HR207" t="s">
        <v>412</v>
      </c>
      <c r="HS207" t="s">
        <v>413</v>
      </c>
      <c r="HT207" t="s">
        <v>413</v>
      </c>
      <c r="HU207" t="s">
        <v>413</v>
      </c>
      <c r="HV207" t="s">
        <v>413</v>
      </c>
      <c r="HW207">
        <v>0</v>
      </c>
      <c r="HX207">
        <v>100</v>
      </c>
      <c r="HY207">
        <v>100</v>
      </c>
      <c r="HZ207">
        <v>13.15</v>
      </c>
      <c r="IA207">
        <v>0.4968</v>
      </c>
      <c r="IB207">
        <v>4.20922237337541</v>
      </c>
      <c r="IC207">
        <v>0.00614860080401583</v>
      </c>
      <c r="ID207">
        <v>7.47005204250058e-07</v>
      </c>
      <c r="IE207">
        <v>-6.13614996760479e-10</v>
      </c>
      <c r="IF207">
        <v>0.00504884260515054</v>
      </c>
      <c r="IG207">
        <v>-0.0226463544028373</v>
      </c>
      <c r="IH207">
        <v>0.00259345603324487</v>
      </c>
      <c r="II207">
        <v>-3.18119573220187e-05</v>
      </c>
      <c r="IJ207">
        <v>-2</v>
      </c>
      <c r="IK207">
        <v>1777</v>
      </c>
      <c r="IL207">
        <v>0</v>
      </c>
      <c r="IM207">
        <v>26</v>
      </c>
      <c r="IN207">
        <v>-82.1</v>
      </c>
      <c r="IO207">
        <v>-82.1</v>
      </c>
      <c r="IP207">
        <v>2.98218</v>
      </c>
      <c r="IQ207">
        <v>2.59399</v>
      </c>
      <c r="IR207">
        <v>1.54785</v>
      </c>
      <c r="IS207">
        <v>2.30713</v>
      </c>
      <c r="IT207">
        <v>1.34644</v>
      </c>
      <c r="IU207">
        <v>2.44019</v>
      </c>
      <c r="IV207">
        <v>33.4906</v>
      </c>
      <c r="IW207">
        <v>24.2188</v>
      </c>
      <c r="IX207">
        <v>18</v>
      </c>
      <c r="IY207">
        <v>502.042</v>
      </c>
      <c r="IZ207">
        <v>410.62</v>
      </c>
      <c r="JA207">
        <v>23.373</v>
      </c>
      <c r="JB207">
        <v>25.7838</v>
      </c>
      <c r="JC207">
        <v>30</v>
      </c>
      <c r="JD207">
        <v>25.7424</v>
      </c>
      <c r="JE207">
        <v>25.6891</v>
      </c>
      <c r="JF207">
        <v>59.7136</v>
      </c>
      <c r="JG207">
        <v>21.283</v>
      </c>
      <c r="JH207">
        <v>100</v>
      </c>
      <c r="JI207">
        <v>23.3642</v>
      </c>
      <c r="JJ207">
        <v>1590.28</v>
      </c>
      <c r="JK207">
        <v>23.716</v>
      </c>
      <c r="JL207">
        <v>102.187</v>
      </c>
      <c r="JM207">
        <v>102.791</v>
      </c>
    </row>
    <row r="208" spans="1:273">
      <c r="A208">
        <v>192</v>
      </c>
      <c r="B208">
        <v>1510798093.6</v>
      </c>
      <c r="C208">
        <v>2455.5</v>
      </c>
      <c r="D208" t="s">
        <v>794</v>
      </c>
      <c r="E208" t="s">
        <v>795</v>
      </c>
      <c r="F208">
        <v>5</v>
      </c>
      <c r="G208" t="s">
        <v>405</v>
      </c>
      <c r="H208" t="s">
        <v>406</v>
      </c>
      <c r="I208">
        <v>1510798086.1</v>
      </c>
      <c r="J208">
        <f>(K208)/1000</f>
        <v>0</v>
      </c>
      <c r="K208">
        <f>IF(CZ208, AN208, AH208)</f>
        <v>0</v>
      </c>
      <c r="L208">
        <f>IF(CZ208, AI208, AG208)</f>
        <v>0</v>
      </c>
      <c r="M208">
        <f>DB208 - IF(AU208&gt;1, L208*CV208*100.0/(AW208*DP208), 0)</f>
        <v>0</v>
      </c>
      <c r="N208">
        <f>((T208-J208/2)*M208-L208)/(T208+J208/2)</f>
        <v>0</v>
      </c>
      <c r="O208">
        <f>N208*(DI208+DJ208)/1000.0</f>
        <v>0</v>
      </c>
      <c r="P208">
        <f>(DB208 - IF(AU208&gt;1, L208*CV208*100.0/(AW208*DP208), 0))*(DI208+DJ208)/1000.0</f>
        <v>0</v>
      </c>
      <c r="Q208">
        <f>2.0/((1/S208-1/R208)+SIGN(S208)*SQRT((1/S208-1/R208)*(1/S208-1/R208) + 4*CW208/((CW208+1)*(CW208+1))*(2*1/S208*1/R208-1/R208*1/R208)))</f>
        <v>0</v>
      </c>
      <c r="R208">
        <f>IF(LEFT(CX208,1)&lt;&gt;"0",IF(LEFT(CX208,1)="1",3.0,CY208),$D$5+$E$5*(DP208*DI208/($K$5*1000))+$F$5*(DP208*DI208/($K$5*1000))*MAX(MIN(CV208,$J$5),$I$5)*MAX(MIN(CV208,$J$5),$I$5)+$G$5*MAX(MIN(CV208,$J$5),$I$5)*(DP208*DI208/($K$5*1000))+$H$5*(DP208*DI208/($K$5*1000))*(DP208*DI208/($K$5*1000)))</f>
        <v>0</v>
      </c>
      <c r="S208">
        <f>J208*(1000-(1000*0.61365*exp(17.502*W208/(240.97+W208))/(DI208+DJ208)+DD208)/2)/(1000*0.61365*exp(17.502*W208/(240.97+W208))/(DI208+DJ208)-DD208)</f>
        <v>0</v>
      </c>
      <c r="T208">
        <f>1/((CW208+1)/(Q208/1.6)+1/(R208/1.37)) + CW208/((CW208+1)/(Q208/1.6) + CW208/(R208/1.37))</f>
        <v>0</v>
      </c>
      <c r="U208">
        <f>(CR208*CU208)</f>
        <v>0</v>
      </c>
      <c r="V208">
        <f>(DK208+(U208+2*0.95*5.67E-8*(((DK208+$B$7)+273)^4-(DK208+273)^4)-44100*J208)/(1.84*29.3*R208+8*0.95*5.67E-8*(DK208+273)^3))</f>
        <v>0</v>
      </c>
      <c r="W208">
        <f>($C$7*DL208+$D$7*DM208+$E$7*V208)</f>
        <v>0</v>
      </c>
      <c r="X208">
        <f>0.61365*exp(17.502*W208/(240.97+W208))</f>
        <v>0</v>
      </c>
      <c r="Y208">
        <f>(Z208/AA208*100)</f>
        <v>0</v>
      </c>
      <c r="Z208">
        <f>DD208*(DI208+DJ208)/1000</f>
        <v>0</v>
      </c>
      <c r="AA208">
        <f>0.61365*exp(17.502*DK208/(240.97+DK208))</f>
        <v>0</v>
      </c>
      <c r="AB208">
        <f>(X208-DD208*(DI208+DJ208)/1000)</f>
        <v>0</v>
      </c>
      <c r="AC208">
        <f>(-J208*44100)</f>
        <v>0</v>
      </c>
      <c r="AD208">
        <f>2*29.3*R208*0.92*(DK208-W208)</f>
        <v>0</v>
      </c>
      <c r="AE208">
        <f>2*0.95*5.67E-8*(((DK208+$B$7)+273)^4-(W208+273)^4)</f>
        <v>0</v>
      </c>
      <c r="AF208">
        <f>U208+AE208+AC208+AD208</f>
        <v>0</v>
      </c>
      <c r="AG208">
        <f>DH208*AU208*(DC208-DB208*(1000-AU208*DE208)/(1000-AU208*DD208))/(100*CV208)</f>
        <v>0</v>
      </c>
      <c r="AH208">
        <f>1000*DH208*AU208*(DD208-DE208)/(100*CV208*(1000-AU208*DD208))</f>
        <v>0</v>
      </c>
      <c r="AI208">
        <f>(AJ208 - AK208 - DI208*1E3/(8.314*(DK208+273.15)) * AM208/DH208 * AL208) * DH208/(100*CV208) * (1000 - DE208)/1000</f>
        <v>0</v>
      </c>
      <c r="AJ208">
        <v>1617.36889585809</v>
      </c>
      <c r="AK208">
        <v>1592.50975757576</v>
      </c>
      <c r="AL208">
        <v>3.43976561101047</v>
      </c>
      <c r="AM208">
        <v>64.0484108481649</v>
      </c>
      <c r="AN208">
        <f>(AP208 - AO208 + DI208*1E3/(8.314*(DK208+273.15)) * AR208/DH208 * AQ208) * DH208/(100*CV208) * 1000/(1000 - AP208)</f>
        <v>0</v>
      </c>
      <c r="AO208">
        <v>23.6177702059264</v>
      </c>
      <c r="AP208">
        <v>24.0992066666667</v>
      </c>
      <c r="AQ208">
        <v>3.89517929678194e-05</v>
      </c>
      <c r="AR208">
        <v>108.117458872286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MAX(0,($B$13+$C$13*DP208)/(1+$D$13*DP208)*DI208/(DK208+273)*$E$13)</f>
        <v>0</v>
      </c>
      <c r="AX208" t="s">
        <v>407</v>
      </c>
      <c r="AY208" t="s">
        <v>407</v>
      </c>
      <c r="AZ208">
        <v>0</v>
      </c>
      <c r="BA208">
        <v>0</v>
      </c>
      <c r="BB208">
        <f>1-AZ208/BA208</f>
        <v>0</v>
      </c>
      <c r="BC208">
        <v>0</v>
      </c>
      <c r="BD208" t="s">
        <v>407</v>
      </c>
      <c r="BE208" t="s">
        <v>407</v>
      </c>
      <c r="BF208">
        <v>0</v>
      </c>
      <c r="BG208">
        <v>0</v>
      </c>
      <c r="BH208">
        <f>1-BF208/BG208</f>
        <v>0</v>
      </c>
      <c r="BI208">
        <v>0.5</v>
      </c>
      <c r="BJ208">
        <f>CS208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407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f>$B$11*DQ208+$C$11*DR208+$F$11*EC208*(1-EF208)</f>
        <v>0</v>
      </c>
      <c r="CS208">
        <f>CR208*CT208</f>
        <v>0</v>
      </c>
      <c r="CT208">
        <f>($B$11*$D$9+$C$11*$D$9+$F$11*((EP208+EH208)/MAX(EP208+EH208+EQ208, 0.1)*$I$9+EQ208/MAX(EP208+EH208+EQ208, 0.1)*$J$9))/($B$11+$C$11+$F$11)</f>
        <v>0</v>
      </c>
      <c r="CU208">
        <f>($B$11*$K$9+$C$11*$K$9+$F$11*((EP208+EH208)/MAX(EP208+EH208+EQ208, 0.1)*$P$9+EQ208/MAX(EP208+EH208+EQ208, 0.1)*$Q$9))/($B$11+$C$11+$F$11)</f>
        <v>0</v>
      </c>
      <c r="CV208">
        <v>2.96</v>
      </c>
      <c r="CW208">
        <v>0.5</v>
      </c>
      <c r="CX208" t="s">
        <v>408</v>
      </c>
      <c r="CY208">
        <v>2</v>
      </c>
      <c r="CZ208" t="b">
        <v>1</v>
      </c>
      <c r="DA208">
        <v>1510798086.1</v>
      </c>
      <c r="DB208">
        <v>1530.80296296296</v>
      </c>
      <c r="DC208">
        <v>1563.01851851852</v>
      </c>
      <c r="DD208">
        <v>24.1022</v>
      </c>
      <c r="DE208">
        <v>23.5993555555556</v>
      </c>
      <c r="DF208">
        <v>1517.68703703704</v>
      </c>
      <c r="DG208">
        <v>23.6050666666667</v>
      </c>
      <c r="DH208">
        <v>500.086555555556</v>
      </c>
      <c r="DI208">
        <v>90.2739037037037</v>
      </c>
      <c r="DJ208">
        <v>0.0999853481481481</v>
      </c>
      <c r="DK208">
        <v>26.1393444444444</v>
      </c>
      <c r="DL208">
        <v>27.5099814814815</v>
      </c>
      <c r="DM208">
        <v>999.9</v>
      </c>
      <c r="DN208">
        <v>0</v>
      </c>
      <c r="DO208">
        <v>0</v>
      </c>
      <c r="DP208">
        <v>10012.5296296296</v>
      </c>
      <c r="DQ208">
        <v>0</v>
      </c>
      <c r="DR208">
        <v>9.96283</v>
      </c>
      <c r="DS208">
        <v>-32.2164148148148</v>
      </c>
      <c r="DT208">
        <v>1568.60962962963</v>
      </c>
      <c r="DU208">
        <v>1600.79740740741</v>
      </c>
      <c r="DV208">
        <v>0.502841962962963</v>
      </c>
      <c r="DW208">
        <v>1563.01851851852</v>
      </c>
      <c r="DX208">
        <v>23.5993555555556</v>
      </c>
      <c r="DY208">
        <v>2.17579962962963</v>
      </c>
      <c r="DZ208">
        <v>2.13040740740741</v>
      </c>
      <c r="EA208">
        <v>18.7852333333333</v>
      </c>
      <c r="EB208">
        <v>18.4483592592593</v>
      </c>
      <c r="EC208">
        <v>1999.96777777778</v>
      </c>
      <c r="ED208">
        <v>0.979998666666666</v>
      </c>
      <c r="EE208">
        <v>0.0200013888888889</v>
      </c>
      <c r="EF208">
        <v>0</v>
      </c>
      <c r="EG208">
        <v>2.21869259259259</v>
      </c>
      <c r="EH208">
        <v>0</v>
      </c>
      <c r="EI208">
        <v>6810.82851851852</v>
      </c>
      <c r="EJ208">
        <v>17299.8555555556</v>
      </c>
      <c r="EK208">
        <v>38.2706666666667</v>
      </c>
      <c r="EL208">
        <v>38.604</v>
      </c>
      <c r="EM208">
        <v>38.0160740740741</v>
      </c>
      <c r="EN208">
        <v>37.25</v>
      </c>
      <c r="EO208">
        <v>37.6456666666667</v>
      </c>
      <c r="EP208">
        <v>1959.96740740741</v>
      </c>
      <c r="EQ208">
        <v>40.0003703703704</v>
      </c>
      <c r="ER208">
        <v>0</v>
      </c>
      <c r="ES208">
        <v>1680984390.3</v>
      </c>
      <c r="ET208">
        <v>0</v>
      </c>
      <c r="EU208">
        <v>2.221972</v>
      </c>
      <c r="EV208">
        <v>-0.328199989723552</v>
      </c>
      <c r="EW208">
        <v>-9.67153847134461</v>
      </c>
      <c r="EX208">
        <v>6810.8416</v>
      </c>
      <c r="EY208">
        <v>15</v>
      </c>
      <c r="EZ208">
        <v>0</v>
      </c>
      <c r="FA208" t="s">
        <v>409</v>
      </c>
      <c r="FB208">
        <v>1510803016.6</v>
      </c>
      <c r="FC208">
        <v>1510803015.6</v>
      </c>
      <c r="FD208">
        <v>0</v>
      </c>
      <c r="FE208">
        <v>-0.153</v>
      </c>
      <c r="FF208">
        <v>-0.016</v>
      </c>
      <c r="FG208">
        <v>6.925</v>
      </c>
      <c r="FH208">
        <v>0.526</v>
      </c>
      <c r="FI208">
        <v>420</v>
      </c>
      <c r="FJ208">
        <v>25</v>
      </c>
      <c r="FK208">
        <v>0.25</v>
      </c>
      <c r="FL208">
        <v>0.13</v>
      </c>
      <c r="FM208">
        <v>0.514822475</v>
      </c>
      <c r="FN208">
        <v>-0.20816599249531</v>
      </c>
      <c r="FO208">
        <v>0.0215270709305603</v>
      </c>
      <c r="FP208">
        <v>1</v>
      </c>
      <c r="FQ208">
        <v>1</v>
      </c>
      <c r="FR208">
        <v>1</v>
      </c>
      <c r="FS208" t="s">
        <v>410</v>
      </c>
      <c r="FT208">
        <v>2.97409</v>
      </c>
      <c r="FU208">
        <v>2.75396</v>
      </c>
      <c r="FV208">
        <v>0.21855</v>
      </c>
      <c r="FW208">
        <v>0.22214</v>
      </c>
      <c r="FX208">
        <v>0.103438</v>
      </c>
      <c r="FY208">
        <v>0.103234</v>
      </c>
      <c r="FZ208">
        <v>30425.2</v>
      </c>
      <c r="GA208">
        <v>33050.5</v>
      </c>
      <c r="GB208">
        <v>35273.8</v>
      </c>
      <c r="GC208">
        <v>38523.8</v>
      </c>
      <c r="GD208">
        <v>44768.6</v>
      </c>
      <c r="GE208">
        <v>49848.6</v>
      </c>
      <c r="GF208">
        <v>55052.8</v>
      </c>
      <c r="GG208">
        <v>61730.5</v>
      </c>
      <c r="GH208">
        <v>1.99997</v>
      </c>
      <c r="GI208">
        <v>1.85728</v>
      </c>
      <c r="GJ208">
        <v>0.152141</v>
      </c>
      <c r="GK208">
        <v>0</v>
      </c>
      <c r="GL208">
        <v>25.0085</v>
      </c>
      <c r="GM208">
        <v>999.9</v>
      </c>
      <c r="GN208">
        <v>59.547</v>
      </c>
      <c r="GO208">
        <v>29.406</v>
      </c>
      <c r="GP208">
        <v>27.1583</v>
      </c>
      <c r="GQ208">
        <v>54.8945</v>
      </c>
      <c r="GR208">
        <v>49.3069</v>
      </c>
      <c r="GS208">
        <v>1</v>
      </c>
      <c r="GT208">
        <v>-0.118775</v>
      </c>
      <c r="GU208">
        <v>0.641179</v>
      </c>
      <c r="GV208">
        <v>20.1165</v>
      </c>
      <c r="GW208">
        <v>5.19842</v>
      </c>
      <c r="GX208">
        <v>12.0041</v>
      </c>
      <c r="GY208">
        <v>4.9754</v>
      </c>
      <c r="GZ208">
        <v>3.29295</v>
      </c>
      <c r="HA208">
        <v>9999</v>
      </c>
      <c r="HB208">
        <v>999.9</v>
      </c>
      <c r="HC208">
        <v>9999</v>
      </c>
      <c r="HD208">
        <v>9999</v>
      </c>
      <c r="HE208">
        <v>1.8631</v>
      </c>
      <c r="HF208">
        <v>1.86813</v>
      </c>
      <c r="HG208">
        <v>1.8679</v>
      </c>
      <c r="HH208">
        <v>1.86899</v>
      </c>
      <c r="HI208">
        <v>1.86981</v>
      </c>
      <c r="HJ208">
        <v>1.8659</v>
      </c>
      <c r="HK208">
        <v>1.86702</v>
      </c>
      <c r="HL208">
        <v>1.86836</v>
      </c>
      <c r="HM208">
        <v>5</v>
      </c>
      <c r="HN208">
        <v>0</v>
      </c>
      <c r="HO208">
        <v>0</v>
      </c>
      <c r="HP208">
        <v>0</v>
      </c>
      <c r="HQ208" t="s">
        <v>411</v>
      </c>
      <c r="HR208" t="s">
        <v>412</v>
      </c>
      <c r="HS208" t="s">
        <v>413</v>
      </c>
      <c r="HT208" t="s">
        <v>413</v>
      </c>
      <c r="HU208" t="s">
        <v>413</v>
      </c>
      <c r="HV208" t="s">
        <v>413</v>
      </c>
      <c r="HW208">
        <v>0</v>
      </c>
      <c r="HX208">
        <v>100</v>
      </c>
      <c r="HY208">
        <v>100</v>
      </c>
      <c r="HZ208">
        <v>13.22</v>
      </c>
      <c r="IA208">
        <v>0.4971</v>
      </c>
      <c r="IB208">
        <v>4.20922237337541</v>
      </c>
      <c r="IC208">
        <v>0.00614860080401583</v>
      </c>
      <c r="ID208">
        <v>7.47005204250058e-07</v>
      </c>
      <c r="IE208">
        <v>-6.13614996760479e-10</v>
      </c>
      <c r="IF208">
        <v>0.00504884260515054</v>
      </c>
      <c r="IG208">
        <v>-0.0226463544028373</v>
      </c>
      <c r="IH208">
        <v>0.00259345603324487</v>
      </c>
      <c r="II208">
        <v>-3.18119573220187e-05</v>
      </c>
      <c r="IJ208">
        <v>-2</v>
      </c>
      <c r="IK208">
        <v>1777</v>
      </c>
      <c r="IL208">
        <v>0</v>
      </c>
      <c r="IM208">
        <v>26</v>
      </c>
      <c r="IN208">
        <v>-82</v>
      </c>
      <c r="IO208">
        <v>-82</v>
      </c>
      <c r="IP208">
        <v>3.00537</v>
      </c>
      <c r="IQ208">
        <v>2.60132</v>
      </c>
      <c r="IR208">
        <v>1.54785</v>
      </c>
      <c r="IS208">
        <v>2.30835</v>
      </c>
      <c r="IT208">
        <v>1.34644</v>
      </c>
      <c r="IU208">
        <v>2.39258</v>
      </c>
      <c r="IV208">
        <v>33.4906</v>
      </c>
      <c r="IW208">
        <v>24.2188</v>
      </c>
      <c r="IX208">
        <v>18</v>
      </c>
      <c r="IY208">
        <v>502.075</v>
      </c>
      <c r="IZ208">
        <v>410.648</v>
      </c>
      <c r="JA208">
        <v>23.3586</v>
      </c>
      <c r="JB208">
        <v>25.7838</v>
      </c>
      <c r="JC208">
        <v>30.0001</v>
      </c>
      <c r="JD208">
        <v>25.7424</v>
      </c>
      <c r="JE208">
        <v>25.6891</v>
      </c>
      <c r="JF208">
        <v>60.1724</v>
      </c>
      <c r="JG208">
        <v>21.0114</v>
      </c>
      <c r="JH208">
        <v>100</v>
      </c>
      <c r="JI208">
        <v>23.358</v>
      </c>
      <c r="JJ208">
        <v>1603.75</v>
      </c>
      <c r="JK208">
        <v>23.7308</v>
      </c>
      <c r="JL208">
        <v>102.187</v>
      </c>
      <c r="JM208">
        <v>102.79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2023-04-05T15:07:51Z</dcterms:created>
  <dcterms:modified xsi:type="dcterms:W3CDTF">2023-04-05T15:07:51Z</dcterms:modified>
</cp:coreProperties>
</file>